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0" yWindow="0" windowWidth="28800" windowHeight="11835"/>
  </bookViews>
  <sheets>
    <sheet name="EAEPE_COG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52" i="1"/>
  <c r="H20" i="1"/>
  <c r="H15" i="1"/>
  <c r="H14" i="1"/>
  <c r="H13" i="1"/>
  <c r="G17" i="1"/>
  <c r="F17" i="1"/>
  <c r="D17" i="1"/>
  <c r="C17" i="1"/>
  <c r="G27" i="1"/>
  <c r="F27" i="1"/>
  <c r="D27" i="1"/>
  <c r="C27" i="1"/>
  <c r="G37" i="1"/>
  <c r="F37" i="1"/>
  <c r="D37" i="1"/>
  <c r="E37" i="1" s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E19" i="1"/>
  <c r="H19" i="1" s="1"/>
  <c r="E18" i="1"/>
  <c r="H18" i="1" s="1"/>
  <c r="E16" i="1"/>
  <c r="H16" i="1" s="1"/>
  <c r="E15" i="1"/>
  <c r="E14" i="1"/>
  <c r="E12" i="1"/>
  <c r="H12" i="1" s="1"/>
  <c r="E11" i="1"/>
  <c r="H11" i="1" s="1"/>
  <c r="E10" i="1"/>
  <c r="H10" i="1" s="1"/>
  <c r="C9" i="1"/>
  <c r="H37" i="1" l="1"/>
  <c r="E27" i="1"/>
  <c r="H27" i="1" s="1"/>
  <c r="E17" i="1"/>
  <c r="H17" i="1" s="1"/>
  <c r="D81" i="1"/>
  <c r="G81" i="1"/>
  <c r="F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<sst xmlns="http://schemas.openxmlformats.org/spreadsheetml/2006/main" count="88" uniqueCount="88">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</sst>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/>
  <dimension ref="B1:I205"/>
  <sheetViews>
    <sheetView tabSelected="1" zoomScale="80" zoomScaleNormal="80" workbookViewId="0">
      <selection activeCell="H47" sqref="H47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5" width="16" style="1" bestFit="1" customWidth="1"/>
    <col min="6" max="7" width="15.5703125" style="1" bestFit="1" customWidth="1"/>
    <col min="8" max="8" width="16.4257812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12866017.790000001</v>
      </c>
      <c r="D9" s="16">
        <f>SUM(D10:D16)</f>
        <v>100000</v>
      </c>
      <c r="E9" s="16">
        <f t="shared" ref="E9:E26" si="0">C9+D9</f>
        <v>12966017.790000001</v>
      </c>
      <c r="F9" s="16">
        <f>SUM(F10:F16)</f>
        <v>3027087</v>
      </c>
      <c r="G9" s="16">
        <f>SUM(G10:G16)</f>
        <v>2970825.6199999996</v>
      </c>
      <c r="H9" s="16">
        <f t="shared" ref="H9:H40" si="1">E9-F9</f>
        <v>9938930.790000001</v>
      </c>
    </row>
    <row r="10" spans="2:9" ht="12" customHeight="1" x14ac:dyDescent="0.2">
      <c r="B10" s="11" t="s">
        <v>14</v>
      </c>
      <c r="C10" s="12">
        <v>5131058.4000000004</v>
      </c>
      <c r="D10" s="13">
        <v>0</v>
      </c>
      <c r="E10" s="18">
        <f t="shared" si="0"/>
        <v>5131058.4000000004</v>
      </c>
      <c r="F10" s="12">
        <v>1279179.42</v>
      </c>
      <c r="G10" s="12">
        <v>1279179.42</v>
      </c>
      <c r="H10" s="20">
        <f t="shared" si="1"/>
        <v>3851878.9800000004</v>
      </c>
    </row>
    <row r="11" spans="2:9" ht="12" customHeight="1" x14ac:dyDescent="0.2">
      <c r="B11" s="11" t="s">
        <v>15</v>
      </c>
      <c r="C11" s="12">
        <v>1851670.56</v>
      </c>
      <c r="D11" s="13">
        <v>100000</v>
      </c>
      <c r="E11" s="18">
        <f t="shared" si="0"/>
        <v>1951670.56</v>
      </c>
      <c r="F11" s="12">
        <v>424885.23</v>
      </c>
      <c r="G11" s="12">
        <v>424885.23</v>
      </c>
      <c r="H11" s="20">
        <f t="shared" si="1"/>
        <v>1526785.33</v>
      </c>
    </row>
    <row r="12" spans="2:9" ht="12" customHeight="1" x14ac:dyDescent="0.2">
      <c r="B12" s="11" t="s">
        <v>16</v>
      </c>
      <c r="C12" s="12">
        <v>4522926.9000000004</v>
      </c>
      <c r="D12" s="13">
        <v>0</v>
      </c>
      <c r="E12" s="18">
        <f t="shared" si="0"/>
        <v>4522926.9000000004</v>
      </c>
      <c r="F12" s="12">
        <v>985850.36</v>
      </c>
      <c r="G12" s="12">
        <v>985850.36</v>
      </c>
      <c r="H12" s="20">
        <f t="shared" si="1"/>
        <v>3537076.5400000005</v>
      </c>
    </row>
    <row r="13" spans="2:9" ht="12" customHeight="1" x14ac:dyDescent="0.2">
      <c r="B13" s="11" t="s">
        <v>17</v>
      </c>
      <c r="C13" s="12">
        <v>1360361.93</v>
      </c>
      <c r="D13" s="13">
        <v>0</v>
      </c>
      <c r="E13" s="18">
        <f>C13+D13</f>
        <v>1360361.93</v>
      </c>
      <c r="F13" s="12">
        <v>337171.99</v>
      </c>
      <c r="G13" s="12">
        <v>280910.61</v>
      </c>
      <c r="H13" s="20">
        <f t="shared" si="1"/>
        <v>1023189.94</v>
      </c>
    </row>
    <row r="14" spans="2:9" ht="12" customHeight="1" x14ac:dyDescent="0.2">
      <c r="B14" s="11" t="s">
        <v>18</v>
      </c>
      <c r="C14" s="12">
        <v>0</v>
      </c>
      <c r="D14" s="13">
        <v>0</v>
      </c>
      <c r="E14" s="18">
        <f t="shared" si="0"/>
        <v>0</v>
      </c>
      <c r="F14" s="12">
        <v>0</v>
      </c>
      <c r="G14" s="12">
        <v>0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0</v>
      </c>
      <c r="D16" s="13">
        <v>0</v>
      </c>
      <c r="E16" s="18">
        <f t="shared" si="0"/>
        <v>0</v>
      </c>
      <c r="F16" s="12">
        <v>0</v>
      </c>
      <c r="G16" s="12">
        <v>0</v>
      </c>
      <c r="H16" s="20">
        <f t="shared" si="1"/>
        <v>0</v>
      </c>
    </row>
    <row r="17" spans="2:8" ht="24" customHeight="1" x14ac:dyDescent="0.2">
      <c r="B17" s="6" t="s">
        <v>21</v>
      </c>
      <c r="C17" s="16">
        <f>SUM(C18:C26)</f>
        <v>136886.54</v>
      </c>
      <c r="D17" s="16">
        <f>SUM(D18:D26)</f>
        <v>510674.02</v>
      </c>
      <c r="E17" s="16">
        <f t="shared" si="0"/>
        <v>647560.56000000006</v>
      </c>
      <c r="F17" s="16">
        <f>SUM(F18:F26)</f>
        <v>52446.509999999995</v>
      </c>
      <c r="G17" s="16">
        <f>SUM(G18:G26)</f>
        <v>52446.509999999995</v>
      </c>
      <c r="H17" s="16">
        <f t="shared" si="1"/>
        <v>595114.05000000005</v>
      </c>
    </row>
    <row r="18" spans="2:8" ht="24" x14ac:dyDescent="0.2">
      <c r="B18" s="9" t="s">
        <v>22</v>
      </c>
      <c r="C18" s="12">
        <v>136886.54</v>
      </c>
      <c r="D18" s="13">
        <v>106500</v>
      </c>
      <c r="E18" s="18">
        <f t="shared" si="0"/>
        <v>243386.54</v>
      </c>
      <c r="F18" s="12">
        <v>12486.88</v>
      </c>
      <c r="G18" s="12">
        <v>12486.88</v>
      </c>
      <c r="H18" s="20">
        <f t="shared" si="1"/>
        <v>230899.66</v>
      </c>
    </row>
    <row r="19" spans="2:8" ht="12" customHeight="1" x14ac:dyDescent="0.2">
      <c r="B19" s="9" t="s">
        <v>23</v>
      </c>
      <c r="C19" s="12">
        <v>0</v>
      </c>
      <c r="D19" s="13">
        <v>163000</v>
      </c>
      <c r="E19" s="18">
        <f t="shared" si="0"/>
        <v>163000</v>
      </c>
      <c r="F19" s="12">
        <v>12548.71</v>
      </c>
      <c r="G19" s="12">
        <v>12548.71</v>
      </c>
      <c r="H19" s="20">
        <f t="shared" si="1"/>
        <v>150451.29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0</v>
      </c>
      <c r="D21" s="13">
        <v>14100</v>
      </c>
      <c r="E21" s="18">
        <f t="shared" si="0"/>
        <v>14100</v>
      </c>
      <c r="F21" s="12">
        <v>6040.14</v>
      </c>
      <c r="G21" s="12">
        <v>6040.14</v>
      </c>
      <c r="H21" s="20">
        <f t="shared" si="1"/>
        <v>8059.86</v>
      </c>
    </row>
    <row r="22" spans="2:8" ht="12" customHeight="1" x14ac:dyDescent="0.2">
      <c r="B22" s="9" t="s">
        <v>26</v>
      </c>
      <c r="C22" s="12">
        <v>0</v>
      </c>
      <c r="D22" s="13">
        <v>48074.02</v>
      </c>
      <c r="E22" s="18">
        <f t="shared" si="0"/>
        <v>48074.02</v>
      </c>
      <c r="F22" s="12">
        <v>1109.92</v>
      </c>
      <c r="G22" s="12">
        <v>1109.92</v>
      </c>
      <c r="H22" s="20">
        <f t="shared" si="1"/>
        <v>46964.1</v>
      </c>
    </row>
    <row r="23" spans="2:8" ht="12" customHeight="1" x14ac:dyDescent="0.2">
      <c r="B23" s="9" t="s">
        <v>27</v>
      </c>
      <c r="C23" s="12">
        <v>0</v>
      </c>
      <c r="D23" s="13">
        <v>55600</v>
      </c>
      <c r="E23" s="18">
        <f t="shared" si="0"/>
        <v>55600</v>
      </c>
      <c r="F23" s="12">
        <v>15413.05</v>
      </c>
      <c r="G23" s="12">
        <v>15413.05</v>
      </c>
      <c r="H23" s="20">
        <f t="shared" si="1"/>
        <v>40186.949999999997</v>
      </c>
    </row>
    <row r="24" spans="2:8" ht="12" customHeight="1" x14ac:dyDescent="0.2">
      <c r="B24" s="9" t="s">
        <v>28</v>
      </c>
      <c r="C24" s="12">
        <v>0</v>
      </c>
      <c r="D24" s="13">
        <v>112000</v>
      </c>
      <c r="E24" s="18">
        <f t="shared" si="0"/>
        <v>112000</v>
      </c>
      <c r="F24" s="12">
        <v>1997.52</v>
      </c>
      <c r="G24" s="12">
        <v>1997.52</v>
      </c>
      <c r="H24" s="20">
        <f t="shared" si="1"/>
        <v>110002.48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0</v>
      </c>
      <c r="D26" s="13">
        <v>11400</v>
      </c>
      <c r="E26" s="18">
        <f t="shared" si="0"/>
        <v>11400</v>
      </c>
      <c r="F26" s="12">
        <v>2850.29</v>
      </c>
      <c r="G26" s="12">
        <v>2850.29</v>
      </c>
      <c r="H26" s="20">
        <f t="shared" si="1"/>
        <v>8549.7099999999991</v>
      </c>
    </row>
    <row r="27" spans="2:8" ht="20.100000000000001" customHeight="1" x14ac:dyDescent="0.2">
      <c r="B27" s="6" t="s">
        <v>31</v>
      </c>
      <c r="C27" s="16">
        <f>SUM(C28:C36)</f>
        <v>354238.51999999996</v>
      </c>
      <c r="D27" s="16">
        <f>SUM(D28:D36)</f>
        <v>2460764.08</v>
      </c>
      <c r="E27" s="16">
        <f>D27+C27</f>
        <v>2815002.6</v>
      </c>
      <c r="F27" s="16">
        <f>SUM(F28:F36)</f>
        <v>185512.25</v>
      </c>
      <c r="G27" s="16">
        <f>SUM(G28:G36)</f>
        <v>185512.25</v>
      </c>
      <c r="H27" s="16">
        <f t="shared" si="1"/>
        <v>2629490.35</v>
      </c>
    </row>
    <row r="28" spans="2:8" x14ac:dyDescent="0.2">
      <c r="B28" s="9" t="s">
        <v>32</v>
      </c>
      <c r="C28" s="12">
        <v>105000</v>
      </c>
      <c r="D28" s="13">
        <v>63500</v>
      </c>
      <c r="E28" s="18">
        <f t="shared" ref="E28:E36" si="2">C28+D28</f>
        <v>168500</v>
      </c>
      <c r="F28" s="12">
        <v>43694.22</v>
      </c>
      <c r="G28" s="12">
        <v>43694.22</v>
      </c>
      <c r="H28" s="20">
        <f t="shared" si="1"/>
        <v>124805.78</v>
      </c>
    </row>
    <row r="29" spans="2:8" x14ac:dyDescent="0.2">
      <c r="B29" s="9" t="s">
        <v>33</v>
      </c>
      <c r="C29" s="12">
        <v>34243.599999999999</v>
      </c>
      <c r="D29" s="13">
        <v>22039.200000000001</v>
      </c>
      <c r="E29" s="18">
        <f t="shared" si="2"/>
        <v>56282.8</v>
      </c>
      <c r="F29" s="12">
        <v>16885.03</v>
      </c>
      <c r="G29" s="12">
        <v>16885.03</v>
      </c>
      <c r="H29" s="20">
        <f t="shared" si="1"/>
        <v>39397.770000000004</v>
      </c>
    </row>
    <row r="30" spans="2:8" ht="12" customHeight="1" x14ac:dyDescent="0.2">
      <c r="B30" s="9" t="s">
        <v>34</v>
      </c>
      <c r="C30" s="12">
        <v>130000</v>
      </c>
      <c r="D30" s="13">
        <v>1977292.64</v>
      </c>
      <c r="E30" s="18">
        <f t="shared" si="2"/>
        <v>2107292.6399999997</v>
      </c>
      <c r="F30" s="12">
        <v>77789.06</v>
      </c>
      <c r="G30" s="12">
        <v>77789.06</v>
      </c>
      <c r="H30" s="20">
        <f t="shared" si="1"/>
        <v>2029503.5799999996</v>
      </c>
    </row>
    <row r="31" spans="2:8" x14ac:dyDescent="0.2">
      <c r="B31" s="9" t="s">
        <v>35</v>
      </c>
      <c r="C31" s="12">
        <v>13545.32</v>
      </c>
      <c r="D31" s="13">
        <v>25000</v>
      </c>
      <c r="E31" s="18">
        <f t="shared" si="2"/>
        <v>38545.32</v>
      </c>
      <c r="F31" s="12">
        <v>8361.2800000000007</v>
      </c>
      <c r="G31" s="12">
        <v>8361.2800000000007</v>
      </c>
      <c r="H31" s="20">
        <f t="shared" si="1"/>
        <v>30184.04</v>
      </c>
    </row>
    <row r="32" spans="2:8" ht="24" x14ac:dyDescent="0.2">
      <c r="B32" s="9" t="s">
        <v>36</v>
      </c>
      <c r="C32" s="12">
        <v>38449.599999999999</v>
      </c>
      <c r="D32" s="13">
        <v>254306.08</v>
      </c>
      <c r="E32" s="18">
        <f t="shared" si="2"/>
        <v>292755.68</v>
      </c>
      <c r="F32" s="12">
        <v>11782.98</v>
      </c>
      <c r="G32" s="12">
        <v>11782.98</v>
      </c>
      <c r="H32" s="20">
        <f t="shared" si="1"/>
        <v>280972.7</v>
      </c>
    </row>
    <row r="33" spans="2:8" x14ac:dyDescent="0.2">
      <c r="B33" s="9" t="s">
        <v>37</v>
      </c>
      <c r="C33" s="12">
        <v>0</v>
      </c>
      <c r="D33" s="13">
        <v>30000</v>
      </c>
      <c r="E33" s="18">
        <f t="shared" si="2"/>
        <v>30000</v>
      </c>
      <c r="F33" s="12">
        <v>21673.919999999998</v>
      </c>
      <c r="G33" s="12">
        <v>21673.919999999998</v>
      </c>
      <c r="H33" s="20">
        <f t="shared" si="1"/>
        <v>8326.0800000000017</v>
      </c>
    </row>
    <row r="34" spans="2:8" x14ac:dyDescent="0.2">
      <c r="B34" s="9" t="s">
        <v>38</v>
      </c>
      <c r="C34" s="12">
        <v>33000</v>
      </c>
      <c r="D34" s="13">
        <v>84000</v>
      </c>
      <c r="E34" s="18">
        <f t="shared" si="2"/>
        <v>117000</v>
      </c>
      <c r="F34" s="12">
        <v>2864.6</v>
      </c>
      <c r="G34" s="12">
        <v>2864.6</v>
      </c>
      <c r="H34" s="20">
        <f t="shared" si="1"/>
        <v>114135.4</v>
      </c>
    </row>
    <row r="35" spans="2:8" x14ac:dyDescent="0.2">
      <c r="B35" s="9" t="s">
        <v>39</v>
      </c>
      <c r="C35" s="12">
        <v>0</v>
      </c>
      <c r="D35" s="13">
        <v>0</v>
      </c>
      <c r="E35" s="18">
        <f t="shared" si="2"/>
        <v>0</v>
      </c>
      <c r="F35" s="12">
        <v>0</v>
      </c>
      <c r="G35" s="12">
        <v>0</v>
      </c>
      <c r="H35" s="20">
        <f t="shared" si="1"/>
        <v>0</v>
      </c>
    </row>
    <row r="36" spans="2:8" x14ac:dyDescent="0.2">
      <c r="B36" s="9" t="s">
        <v>40</v>
      </c>
      <c r="C36" s="12">
        <v>0</v>
      </c>
      <c r="D36" s="13">
        <v>4626.16</v>
      </c>
      <c r="E36" s="18">
        <f t="shared" si="2"/>
        <v>4626.16</v>
      </c>
      <c r="F36" s="12">
        <v>2461.16</v>
      </c>
      <c r="G36" s="12">
        <v>2461.16</v>
      </c>
      <c r="H36" s="20">
        <f t="shared" si="1"/>
        <v>2165</v>
      </c>
    </row>
    <row r="37" spans="2:8" ht="20.100000000000001" customHeight="1" x14ac:dyDescent="0.2">
      <c r="B37" s="7" t="s">
        <v>41</v>
      </c>
      <c r="C37" s="16">
        <f>SUM(C38:C46)</f>
        <v>0</v>
      </c>
      <c r="D37" s="16">
        <f>SUM(D38:D46)</f>
        <v>15000</v>
      </c>
      <c r="E37" s="16">
        <f>C37+D37</f>
        <v>15000</v>
      </c>
      <c r="F37" s="16">
        <f>SUM(F38:F46)</f>
        <v>8487.83</v>
      </c>
      <c r="G37" s="16">
        <f>SUM(G38:G46)</f>
        <v>8487.83</v>
      </c>
      <c r="H37" s="16">
        <f t="shared" si="1"/>
        <v>6512.17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0</v>
      </c>
      <c r="D41" s="13">
        <v>15000</v>
      </c>
      <c r="E41" s="18">
        <f t="shared" si="3"/>
        <v>15000</v>
      </c>
      <c r="F41" s="12">
        <v>8487.83</v>
      </c>
      <c r="G41" s="12">
        <v>8487.83</v>
      </c>
      <c r="H41" s="20">
        <f t="shared" ref="H41:H72" si="4">E41-F41</f>
        <v>6512.17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0</v>
      </c>
      <c r="D47" s="16">
        <f>SUM(D48:D56)</f>
        <v>98387</v>
      </c>
      <c r="E47" s="16">
        <f t="shared" si="3"/>
        <v>98387</v>
      </c>
      <c r="F47" s="16">
        <f>SUM(F48:F56)</f>
        <v>0</v>
      </c>
      <c r="G47" s="16">
        <f>SUM(G48:G56)</f>
        <v>0</v>
      </c>
      <c r="H47" s="16">
        <f t="shared" si="4"/>
        <v>98387</v>
      </c>
    </row>
    <row r="48" spans="2:8" x14ac:dyDescent="0.2">
      <c r="B48" s="9" t="s">
        <v>52</v>
      </c>
      <c r="C48" s="12">
        <v>0</v>
      </c>
      <c r="D48" s="13">
        <v>73387</v>
      </c>
      <c r="E48" s="18">
        <f t="shared" si="3"/>
        <v>73387</v>
      </c>
      <c r="F48" s="12">
        <v>0</v>
      </c>
      <c r="G48" s="12">
        <v>0</v>
      </c>
      <c r="H48" s="20">
        <f t="shared" si="4"/>
        <v>73387</v>
      </c>
    </row>
    <row r="49" spans="2:8" x14ac:dyDescent="0.2">
      <c r="B49" s="9" t="s">
        <v>53</v>
      </c>
      <c r="C49" s="12">
        <v>0</v>
      </c>
      <c r="D49" s="13">
        <v>0</v>
      </c>
      <c r="E49" s="18">
        <f t="shared" si="3"/>
        <v>0</v>
      </c>
      <c r="F49" s="12">
        <v>0</v>
      </c>
      <c r="G49" s="12">
        <v>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25000</v>
      </c>
      <c r="E50" s="18">
        <f t="shared" si="3"/>
        <v>25000</v>
      </c>
      <c r="F50" s="12">
        <v>0</v>
      </c>
      <c r="G50" s="12">
        <v>0</v>
      </c>
      <c r="H50" s="20">
        <f t="shared" si="4"/>
        <v>25000</v>
      </c>
    </row>
    <row r="51" spans="2:8" x14ac:dyDescent="0.2">
      <c r="B51" s="9" t="s">
        <v>55</v>
      </c>
      <c r="C51" s="12">
        <v>0</v>
      </c>
      <c r="D51" s="13">
        <v>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0</v>
      </c>
      <c r="E53" s="18">
        <f t="shared" si="3"/>
        <v>0</v>
      </c>
      <c r="F53" s="12">
        <v>0</v>
      </c>
      <c r="G53" s="12">
        <v>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13357142.850000001</v>
      </c>
      <c r="D81" s="22">
        <f>SUM(D73,D69,D61,D57,D47,D37,D27,D17,D9)</f>
        <v>3184825.1</v>
      </c>
      <c r="E81" s="22">
        <f>C81+D81</f>
        <v>16541967.950000001</v>
      </c>
      <c r="F81" s="22">
        <f>SUM(F73,F69,F61,F57,F47,F37,F17,F27,F9)</f>
        <v>3273533.59</v>
      </c>
      <c r="G81" s="22">
        <f>SUM(G73,G69,G61,G57,G47,G37,G27,G17,G9)</f>
        <v>3217272.2099999995</v>
      </c>
      <c r="H81" s="22">
        <f t="shared" si="5"/>
        <v>13268434.360000001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2019-12-04T16:22:52Z</dcterms:created>
  <dcterms:modified xsi:type="dcterms:W3CDTF">2021-04-21T16:37:29Z</dcterms:modified>
</cp:coreProperties>
</file>