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8800" windowHeight="11835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52" i="1"/>
  <c r="H15" i="1"/>
  <c r="H13" i="1"/>
  <c r="G17" i="1"/>
  <c r="F17" i="1"/>
  <c r="D17" i="1"/>
  <c r="C17" i="1"/>
  <c r="E17" i="1" s="1"/>
  <c r="G27" i="1"/>
  <c r="F27" i="1"/>
  <c r="D27" i="1"/>
  <c r="E27" i="1" s="1"/>
  <c r="H27" i="1" s="1"/>
  <c r="C27" i="1"/>
  <c r="G37" i="1"/>
  <c r="F37" i="1"/>
  <c r="D37" i="1"/>
  <c r="E37" i="1" s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H37" i="1" l="1"/>
  <c r="D81" i="1"/>
  <c r="H17" i="1"/>
  <c r="F81" i="1"/>
  <c r="G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<sst xmlns="http://schemas.openxmlformats.org/spreadsheetml/2006/main" count="88" uniqueCount="88">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</sst>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topLeftCell="A40" zoomScale="80" zoomScaleNormal="80" workbookViewId="0">
      <selection activeCell="O58" sqref="O58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5" width="16" style="1" bestFit="1" customWidth="1"/>
    <col min="6" max="6" width="16.42578125" style="1" bestFit="1" customWidth="1"/>
    <col min="7" max="7" width="16" style="1" bestFit="1" customWidth="1"/>
    <col min="8" max="8" width="15.1406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12866017.790000001</v>
      </c>
      <c r="D9" s="16">
        <f>SUM(D10:D16)</f>
        <v>716099.03</v>
      </c>
      <c r="E9" s="16">
        <f t="shared" ref="E9:E26" si="0">C9+D9</f>
        <v>13582116.82</v>
      </c>
      <c r="F9" s="16">
        <f>SUM(F10:F16)</f>
        <v>9442711.9399999995</v>
      </c>
      <c r="G9" s="16">
        <f>SUM(G10:G16)</f>
        <v>9388726.1199999992</v>
      </c>
      <c r="H9" s="16">
        <f t="shared" ref="H9:H40" si="1">E9-F9</f>
        <v>4139404.8800000008</v>
      </c>
    </row>
    <row r="10" spans="2:9" ht="12" customHeight="1" x14ac:dyDescent="0.2">
      <c r="B10" s="11" t="s">
        <v>14</v>
      </c>
      <c r="C10" s="12">
        <v>5131058.4000000004</v>
      </c>
      <c r="D10" s="13">
        <v>0</v>
      </c>
      <c r="E10" s="18">
        <f t="shared" si="0"/>
        <v>5131058.4000000004</v>
      </c>
      <c r="F10" s="12">
        <v>3795500.27</v>
      </c>
      <c r="G10" s="12">
        <v>3795500.27</v>
      </c>
      <c r="H10" s="20">
        <f t="shared" si="1"/>
        <v>1335558.1300000004</v>
      </c>
    </row>
    <row r="11" spans="2:9" ht="12" customHeight="1" x14ac:dyDescent="0.2">
      <c r="B11" s="11" t="s">
        <v>15</v>
      </c>
      <c r="C11" s="12">
        <v>1851670.56</v>
      </c>
      <c r="D11" s="13">
        <v>106000</v>
      </c>
      <c r="E11" s="18">
        <f t="shared" si="0"/>
        <v>1957670.56</v>
      </c>
      <c r="F11" s="12">
        <v>1225102.57</v>
      </c>
      <c r="G11" s="12">
        <v>1225102.57</v>
      </c>
      <c r="H11" s="20">
        <f t="shared" si="1"/>
        <v>732567.99</v>
      </c>
    </row>
    <row r="12" spans="2:9" ht="12" customHeight="1" x14ac:dyDescent="0.2">
      <c r="B12" s="11" t="s">
        <v>16</v>
      </c>
      <c r="C12" s="12">
        <v>4522926.9000000004</v>
      </c>
      <c r="D12" s="13">
        <v>470022.24</v>
      </c>
      <c r="E12" s="18">
        <f t="shared" si="0"/>
        <v>4992949.1400000006</v>
      </c>
      <c r="F12" s="12">
        <v>3266094.75</v>
      </c>
      <c r="G12" s="12">
        <v>3266094.75</v>
      </c>
      <c r="H12" s="20">
        <f t="shared" si="1"/>
        <v>1726854.3900000006</v>
      </c>
    </row>
    <row r="13" spans="2:9" ht="12" customHeight="1" x14ac:dyDescent="0.2">
      <c r="B13" s="11" t="s">
        <v>17</v>
      </c>
      <c r="C13" s="12">
        <v>1360361.93</v>
      </c>
      <c r="D13" s="13">
        <v>0</v>
      </c>
      <c r="E13" s="18">
        <f>C13+D13</f>
        <v>1360361.93</v>
      </c>
      <c r="F13" s="12">
        <v>1015937.56</v>
      </c>
      <c r="G13" s="12">
        <v>961951.74</v>
      </c>
      <c r="H13" s="20">
        <f t="shared" si="1"/>
        <v>344424.36999999988</v>
      </c>
    </row>
    <row r="14" spans="2:9" ht="12" customHeight="1" x14ac:dyDescent="0.2">
      <c r="B14" s="11" t="s">
        <v>18</v>
      </c>
      <c r="C14" s="12">
        <v>0</v>
      </c>
      <c r="D14" s="13">
        <v>122576.79</v>
      </c>
      <c r="E14" s="18">
        <f t="shared" si="0"/>
        <v>122576.79</v>
      </c>
      <c r="F14" s="12">
        <v>122576.79</v>
      </c>
      <c r="G14" s="12">
        <v>122576.79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0</v>
      </c>
      <c r="D16" s="13">
        <v>17500</v>
      </c>
      <c r="E16" s="18">
        <f t="shared" si="0"/>
        <v>17500</v>
      </c>
      <c r="F16" s="12">
        <v>17500</v>
      </c>
      <c r="G16" s="12">
        <v>17500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136886.54</v>
      </c>
      <c r="D17" s="16">
        <f>SUM(D18:D26)</f>
        <v>840974.02</v>
      </c>
      <c r="E17" s="16">
        <f t="shared" si="0"/>
        <v>977860.56</v>
      </c>
      <c r="F17" s="16">
        <f>SUM(F18:F26)</f>
        <v>624267.80999999994</v>
      </c>
      <c r="G17" s="16">
        <f>SUM(G18:G26)</f>
        <v>624267.80999999994</v>
      </c>
      <c r="H17" s="16">
        <f t="shared" si="1"/>
        <v>353592.75000000012</v>
      </c>
    </row>
    <row r="18" spans="2:8" ht="24" x14ac:dyDescent="0.2">
      <c r="B18" s="9" t="s">
        <v>22</v>
      </c>
      <c r="C18" s="12">
        <v>136886.54</v>
      </c>
      <c r="D18" s="13">
        <v>319242</v>
      </c>
      <c r="E18" s="18">
        <f t="shared" si="0"/>
        <v>456128.54000000004</v>
      </c>
      <c r="F18" s="12">
        <v>273538.57</v>
      </c>
      <c r="G18" s="12">
        <v>273538.57</v>
      </c>
      <c r="H18" s="20">
        <f t="shared" si="1"/>
        <v>182589.97000000003</v>
      </c>
    </row>
    <row r="19" spans="2:8" ht="12" customHeight="1" x14ac:dyDescent="0.2">
      <c r="B19" s="9" t="s">
        <v>23</v>
      </c>
      <c r="C19" s="12">
        <v>0</v>
      </c>
      <c r="D19" s="13">
        <v>189458</v>
      </c>
      <c r="E19" s="18">
        <f t="shared" si="0"/>
        <v>189458</v>
      </c>
      <c r="F19" s="12">
        <v>127740.29</v>
      </c>
      <c r="G19" s="12">
        <v>127740.29</v>
      </c>
      <c r="H19" s="20">
        <f t="shared" si="1"/>
        <v>61717.710000000006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0</v>
      </c>
      <c r="D21" s="13">
        <v>22100</v>
      </c>
      <c r="E21" s="18">
        <f t="shared" si="0"/>
        <v>22100</v>
      </c>
      <c r="F21" s="12">
        <v>9728.41</v>
      </c>
      <c r="G21" s="12">
        <v>9728.41</v>
      </c>
      <c r="H21" s="20">
        <f t="shared" si="1"/>
        <v>12371.59</v>
      </c>
    </row>
    <row r="22" spans="2:8" ht="12" customHeight="1" x14ac:dyDescent="0.2">
      <c r="B22" s="9" t="s">
        <v>26</v>
      </c>
      <c r="C22" s="12">
        <v>0</v>
      </c>
      <c r="D22" s="13">
        <v>69774.02</v>
      </c>
      <c r="E22" s="18">
        <f t="shared" si="0"/>
        <v>69774.02</v>
      </c>
      <c r="F22" s="12">
        <v>42281.32</v>
      </c>
      <c r="G22" s="12">
        <v>42281.32</v>
      </c>
      <c r="H22" s="20">
        <f t="shared" si="1"/>
        <v>27492.700000000004</v>
      </c>
    </row>
    <row r="23" spans="2:8" ht="12" customHeight="1" x14ac:dyDescent="0.2">
      <c r="B23" s="9" t="s">
        <v>27</v>
      </c>
      <c r="C23" s="12">
        <v>0</v>
      </c>
      <c r="D23" s="13">
        <v>79100</v>
      </c>
      <c r="E23" s="18">
        <f t="shared" si="0"/>
        <v>79100</v>
      </c>
      <c r="F23" s="12">
        <v>39987.519999999997</v>
      </c>
      <c r="G23" s="12">
        <v>39987.519999999997</v>
      </c>
      <c r="H23" s="20">
        <f t="shared" si="1"/>
        <v>39112.480000000003</v>
      </c>
    </row>
    <row r="24" spans="2:8" ht="12" customHeight="1" x14ac:dyDescent="0.2">
      <c r="B24" s="9" t="s">
        <v>28</v>
      </c>
      <c r="C24" s="12">
        <v>0</v>
      </c>
      <c r="D24" s="13">
        <v>119400</v>
      </c>
      <c r="E24" s="18">
        <f t="shared" si="0"/>
        <v>119400</v>
      </c>
      <c r="F24" s="12">
        <v>102788.46</v>
      </c>
      <c r="G24" s="12">
        <v>102788.46</v>
      </c>
      <c r="H24" s="20">
        <f t="shared" si="1"/>
        <v>16611.539999999994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0</v>
      </c>
      <c r="D26" s="13">
        <v>41900</v>
      </c>
      <c r="E26" s="18">
        <f t="shared" si="0"/>
        <v>41900</v>
      </c>
      <c r="F26" s="12">
        <v>28203.24</v>
      </c>
      <c r="G26" s="12">
        <v>28203.24</v>
      </c>
      <c r="H26" s="20">
        <f t="shared" si="1"/>
        <v>13696.759999999998</v>
      </c>
    </row>
    <row r="27" spans="2:8" ht="20.100000000000001" customHeight="1" x14ac:dyDescent="0.2">
      <c r="B27" s="6" t="s">
        <v>31</v>
      </c>
      <c r="C27" s="16">
        <f>SUM(C28:C36)</f>
        <v>354238.51999999996</v>
      </c>
      <c r="D27" s="16">
        <f>SUM(D28:D36)</f>
        <v>2811893.1500000004</v>
      </c>
      <c r="E27" s="16">
        <f>D27+C27</f>
        <v>3166131.6700000004</v>
      </c>
      <c r="F27" s="16">
        <f>SUM(F28:F36)</f>
        <v>2081749.14</v>
      </c>
      <c r="G27" s="16">
        <f>SUM(G28:G36)</f>
        <v>2081749.14</v>
      </c>
      <c r="H27" s="16">
        <f t="shared" si="1"/>
        <v>1084382.5300000005</v>
      </c>
    </row>
    <row r="28" spans="2:8" x14ac:dyDescent="0.2">
      <c r="B28" s="9" t="s">
        <v>32</v>
      </c>
      <c r="C28" s="12">
        <v>105000</v>
      </c>
      <c r="D28" s="13">
        <v>100544.7</v>
      </c>
      <c r="E28" s="18">
        <f t="shared" ref="E28:E36" si="2">C28+D28</f>
        <v>205544.7</v>
      </c>
      <c r="F28" s="12">
        <v>102196.49</v>
      </c>
      <c r="G28" s="12">
        <v>102196.49</v>
      </c>
      <c r="H28" s="20">
        <f t="shared" si="1"/>
        <v>103348.21</v>
      </c>
    </row>
    <row r="29" spans="2:8" x14ac:dyDescent="0.2">
      <c r="B29" s="9" t="s">
        <v>33</v>
      </c>
      <c r="C29" s="12">
        <v>34243.599999999999</v>
      </c>
      <c r="D29" s="13">
        <v>76543</v>
      </c>
      <c r="E29" s="18">
        <f t="shared" si="2"/>
        <v>110786.6</v>
      </c>
      <c r="F29" s="12">
        <v>45842.27</v>
      </c>
      <c r="G29" s="12">
        <v>45842.27</v>
      </c>
      <c r="H29" s="20">
        <f t="shared" si="1"/>
        <v>64944.330000000009</v>
      </c>
    </row>
    <row r="30" spans="2:8" ht="12" customHeight="1" x14ac:dyDescent="0.2">
      <c r="B30" s="9" t="s">
        <v>34</v>
      </c>
      <c r="C30" s="12">
        <v>130000</v>
      </c>
      <c r="D30" s="13">
        <v>2114513.64</v>
      </c>
      <c r="E30" s="18">
        <f t="shared" si="2"/>
        <v>2244513.64</v>
      </c>
      <c r="F30" s="12">
        <v>1546332.44</v>
      </c>
      <c r="G30" s="12">
        <v>1546332.44</v>
      </c>
      <c r="H30" s="20">
        <f t="shared" si="1"/>
        <v>698181.20000000019</v>
      </c>
    </row>
    <row r="31" spans="2:8" x14ac:dyDescent="0.2">
      <c r="B31" s="9" t="s">
        <v>35</v>
      </c>
      <c r="C31" s="12">
        <v>13545.32</v>
      </c>
      <c r="D31" s="13">
        <v>50000</v>
      </c>
      <c r="E31" s="18">
        <f t="shared" si="2"/>
        <v>63545.32</v>
      </c>
      <c r="F31" s="12">
        <v>49141.84</v>
      </c>
      <c r="G31" s="12">
        <v>49141.84</v>
      </c>
      <c r="H31" s="20">
        <f t="shared" si="1"/>
        <v>14403.480000000003</v>
      </c>
    </row>
    <row r="32" spans="2:8" ht="24" x14ac:dyDescent="0.2">
      <c r="B32" s="9" t="s">
        <v>36</v>
      </c>
      <c r="C32" s="12">
        <v>38449.599999999999</v>
      </c>
      <c r="D32" s="13">
        <v>300744.11</v>
      </c>
      <c r="E32" s="18">
        <f t="shared" si="2"/>
        <v>339193.70999999996</v>
      </c>
      <c r="F32" s="12">
        <v>228542.73</v>
      </c>
      <c r="G32" s="12">
        <v>228542.73</v>
      </c>
      <c r="H32" s="20">
        <f t="shared" si="1"/>
        <v>110650.97999999995</v>
      </c>
    </row>
    <row r="33" spans="2:8" x14ac:dyDescent="0.2">
      <c r="B33" s="9" t="s">
        <v>37</v>
      </c>
      <c r="C33" s="12">
        <v>0</v>
      </c>
      <c r="D33" s="13">
        <v>32000</v>
      </c>
      <c r="E33" s="18">
        <f t="shared" si="2"/>
        <v>32000</v>
      </c>
      <c r="F33" s="12">
        <v>31147.7</v>
      </c>
      <c r="G33" s="12">
        <v>31147.7</v>
      </c>
      <c r="H33" s="20">
        <f t="shared" si="1"/>
        <v>852.29999999999927</v>
      </c>
    </row>
    <row r="34" spans="2:8" x14ac:dyDescent="0.2">
      <c r="B34" s="9" t="s">
        <v>38</v>
      </c>
      <c r="C34" s="12">
        <v>33000</v>
      </c>
      <c r="D34" s="13">
        <v>117212</v>
      </c>
      <c r="E34" s="18">
        <f t="shared" si="2"/>
        <v>150212</v>
      </c>
      <c r="F34" s="12">
        <v>62235.5</v>
      </c>
      <c r="G34" s="12">
        <v>62235.5</v>
      </c>
      <c r="H34" s="20">
        <f t="shared" si="1"/>
        <v>87976.5</v>
      </c>
    </row>
    <row r="35" spans="2:8" x14ac:dyDescent="0.2">
      <c r="B35" s="9" t="s">
        <v>39</v>
      </c>
      <c r="C35" s="12">
        <v>0</v>
      </c>
      <c r="D35" s="13">
        <v>2000</v>
      </c>
      <c r="E35" s="18">
        <f t="shared" si="2"/>
        <v>2000</v>
      </c>
      <c r="F35" s="12">
        <v>1622.01</v>
      </c>
      <c r="G35" s="12">
        <v>1622.01</v>
      </c>
      <c r="H35" s="20">
        <f t="shared" si="1"/>
        <v>377.99</v>
      </c>
    </row>
    <row r="36" spans="2:8" x14ac:dyDescent="0.2">
      <c r="B36" s="9" t="s">
        <v>40</v>
      </c>
      <c r="C36" s="12">
        <v>0</v>
      </c>
      <c r="D36" s="13">
        <v>18335.7</v>
      </c>
      <c r="E36" s="18">
        <f t="shared" si="2"/>
        <v>18335.7</v>
      </c>
      <c r="F36" s="12">
        <v>14688.16</v>
      </c>
      <c r="G36" s="12">
        <v>14688.16</v>
      </c>
      <c r="H36" s="20">
        <f t="shared" si="1"/>
        <v>3647.5400000000009</v>
      </c>
    </row>
    <row r="37" spans="2:8" ht="20.100000000000001" customHeight="1" x14ac:dyDescent="0.2">
      <c r="B37" s="7" t="s">
        <v>41</v>
      </c>
      <c r="C37" s="16">
        <f>SUM(C38:C46)</f>
        <v>0</v>
      </c>
      <c r="D37" s="16">
        <f>SUM(D38:D46)</f>
        <v>45000</v>
      </c>
      <c r="E37" s="16">
        <f>C37+D37</f>
        <v>45000</v>
      </c>
      <c r="F37" s="16">
        <f>SUM(F38:F46)</f>
        <v>39272.35</v>
      </c>
      <c r="G37" s="16">
        <f>SUM(G38:G46)</f>
        <v>39272.35</v>
      </c>
      <c r="H37" s="16">
        <f t="shared" si="1"/>
        <v>5727.6500000000015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0</v>
      </c>
      <c r="D41" s="13">
        <v>45000</v>
      </c>
      <c r="E41" s="18">
        <f t="shared" si="3"/>
        <v>45000</v>
      </c>
      <c r="F41" s="12">
        <v>39272.35</v>
      </c>
      <c r="G41" s="12">
        <v>39272.35</v>
      </c>
      <c r="H41" s="20">
        <f t="shared" ref="H41:H72" si="4">E41-F41</f>
        <v>5727.6500000000015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0</v>
      </c>
      <c r="D47" s="16">
        <f>SUM(D48:D56)</f>
        <v>81424</v>
      </c>
      <c r="E47" s="16">
        <f t="shared" si="3"/>
        <v>81424</v>
      </c>
      <c r="F47" s="16">
        <f>SUM(F48:F56)</f>
        <v>65250.07</v>
      </c>
      <c r="G47" s="16">
        <f>SUM(G48:G56)</f>
        <v>65250.07</v>
      </c>
      <c r="H47" s="16">
        <f t="shared" si="4"/>
        <v>16173.93</v>
      </c>
    </row>
    <row r="48" spans="2:8" x14ac:dyDescent="0.2">
      <c r="B48" s="9" t="s">
        <v>52</v>
      </c>
      <c r="C48" s="12">
        <v>0</v>
      </c>
      <c r="D48" s="13">
        <v>56424</v>
      </c>
      <c r="E48" s="18">
        <f t="shared" si="3"/>
        <v>56424</v>
      </c>
      <c r="F48" s="12">
        <v>56275.08</v>
      </c>
      <c r="G48" s="12">
        <v>56275.08</v>
      </c>
      <c r="H48" s="20">
        <f t="shared" si="4"/>
        <v>148.91999999999825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25000</v>
      </c>
      <c r="E50" s="18">
        <f t="shared" si="3"/>
        <v>25000</v>
      </c>
      <c r="F50" s="12">
        <v>8974.99</v>
      </c>
      <c r="G50" s="12">
        <v>8974.99</v>
      </c>
      <c r="H50" s="20">
        <f t="shared" si="4"/>
        <v>16025.01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13357142.850000001</v>
      </c>
      <c r="D81" s="22">
        <f>SUM(D73,D69,D61,D57,D47,D37,D27,D17,D9)</f>
        <v>4495390.2</v>
      </c>
      <c r="E81" s="22">
        <f>C81+D81</f>
        <v>17852533.050000001</v>
      </c>
      <c r="F81" s="22">
        <f>SUM(F73,F69,F61,F57,F47,F37,F17,F27,F9)</f>
        <v>12253251.309999999</v>
      </c>
      <c r="G81" s="22">
        <f>SUM(G73,G69,G61,G57,G47,G37,G27,G17,G9)</f>
        <v>12199265.489999998</v>
      </c>
      <c r="H81" s="22">
        <f t="shared" si="5"/>
        <v>5599281.7400000021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2019-12-04T16:22:52Z</dcterms:created>
  <dcterms:modified xsi:type="dcterms:W3CDTF">2021-10-18T18:50:02Z</dcterms:modified>
</cp:coreProperties>
</file>