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8800" windowHeight="11835"/>
  </bookViews>
  <sheets>
    <sheet name="EAEPE_COG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31" i="1"/>
  <c r="H14" i="1"/>
  <c r="H13" i="1"/>
  <c r="G17" i="1"/>
  <c r="F17" i="1"/>
  <c r="D17" i="1"/>
  <c r="C17" i="1"/>
  <c r="E17" i="1" s="1"/>
  <c r="G27" i="1"/>
  <c r="F27" i="1"/>
  <c r="E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E12" i="1"/>
  <c r="H12" i="1" s="1"/>
  <c r="E11" i="1"/>
  <c r="H11" i="1" s="1"/>
  <c r="E10" i="1"/>
  <c r="H10" i="1" s="1"/>
  <c r="C9" i="1"/>
  <c r="E37" i="1" l="1"/>
  <c r="H37" i="1" s="1"/>
  <c r="H27" i="1"/>
  <c r="H17" i="1"/>
  <c r="F81" i="1"/>
  <c r="G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<sst xmlns="http://schemas.openxmlformats.org/spreadsheetml/2006/main" count="88" uniqueCount="88">
  <si>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</si>
  <si>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</si>
  <si>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</si>
  <si>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</si>
  <si>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</si>
  <si>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</si>
  <si>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</si>
  <si>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</si>
  <si>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</si>
  <si>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</si>
  <si>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</si>
  <si>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</si>
  <si>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</si>
  <si>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</si>
  <si>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</si>
  <si>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</si>
  <si>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</si>
  <si>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</si>
  <si>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</si>
  <si>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</si>
  <si>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</si>
  <si>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</si>
  <si>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</si>
  <si>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</si>
  <si>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</si>
  <si>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</si>
  <si>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</si>
  <si>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</si>
  <si>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</si>
  <si>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</si>
  <si>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</si>
  <si>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</si>
  <si>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</si>
  <si>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</si>
  <si>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</si>
  <si>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</si>
  <si>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</si>
  <si>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</si>
  <si>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</si>
  <si>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</si>
  <si>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</si>
  <si>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</si>
  <si>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</si>
  <si>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</si>
  <si>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</si>
  <si>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</si>
  <si>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</si>
  <si>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</si>
  <si>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</si>
  <si>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</si>
  <si>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</si>
  <si>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</si>
  <si>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</si>
  <si>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</si>
  <si>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</si>
  <si>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</si>
  <si>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</si>
  <si>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</si>
  <si>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</si>
  <si>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</si>
  <si>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</si>
  <si>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</si>
  <si>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</si>
  <si>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</si>
  <si>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</si>
  <si>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</si>
  <si>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</si>
  <si>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</si>
  <si>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</si>
  <si>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</si>
  <si>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</si>
  <si>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</si>
  <si>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</si>
  <si>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</si>
  <si>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</si>
  <si>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</si>
  <si>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</si>
  <si>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</si>
  <si>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</si>
  <si>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</si>
  <si>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</si>
  <si>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</si>
  <si>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</si>
  <si>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</si>
  <si>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</si>
  <si>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</si>
  <si>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</si>
  <si>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01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</si>
</sst>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/>
  <dimension ref="B1:I205"/>
  <sheetViews>
    <sheetView tabSelected="1" zoomScale="80" zoomScaleNormal="80" workbookViewId="0">
      <selection activeCell="L12" sqref="L12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6.42578125" style="1" bestFit="1" customWidth="1"/>
    <col min="4" max="4" width="16" style="1" bestFit="1" customWidth="1"/>
    <col min="5" max="5" width="16.42578125" style="1" bestFit="1" customWidth="1"/>
    <col min="6" max="7" width="15.5703125" style="1" bestFit="1" customWidth="1"/>
    <col min="8" max="8" width="16.4257812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13044856.960000001</v>
      </c>
      <c r="D9" s="16">
        <f>SUM(D10:D16)</f>
        <v>728479.65999999992</v>
      </c>
      <c r="E9" s="16">
        <f t="shared" ref="E9:E26" si="0">C9+D9</f>
        <v>13773336.620000001</v>
      </c>
      <c r="F9" s="16">
        <f>SUM(F10:F16)</f>
        <v>3167790.4499999997</v>
      </c>
      <c r="G9" s="16">
        <f>SUM(G10:G16)</f>
        <v>3167790.4499999997</v>
      </c>
      <c r="H9" s="16">
        <f t="shared" ref="H9:H40" si="1">E9-F9</f>
        <v>10605546.170000002</v>
      </c>
    </row>
    <row r="10" spans="2:9" ht="12" customHeight="1" x14ac:dyDescent="0.2">
      <c r="B10" s="11" t="s">
        <v>14</v>
      </c>
      <c r="C10" s="12">
        <v>4938066</v>
      </c>
      <c r="D10" s="13">
        <v>638370</v>
      </c>
      <c r="E10" s="18">
        <f t="shared" si="0"/>
        <v>5576436</v>
      </c>
      <c r="F10" s="12">
        <v>1340912.3</v>
      </c>
      <c r="G10" s="12">
        <v>1340912.3</v>
      </c>
      <c r="H10" s="20">
        <f t="shared" si="1"/>
        <v>4235523.7</v>
      </c>
    </row>
    <row r="11" spans="2:9" ht="12" customHeight="1" x14ac:dyDescent="0.2">
      <c r="B11" s="11" t="s">
        <v>15</v>
      </c>
      <c r="C11" s="12">
        <v>1484456.56</v>
      </c>
      <c r="D11" s="13">
        <v>-262528.56</v>
      </c>
      <c r="E11" s="18">
        <f t="shared" si="0"/>
        <v>1221928</v>
      </c>
      <c r="F11" s="12">
        <v>399773.64</v>
      </c>
      <c r="G11" s="12">
        <v>399773.64</v>
      </c>
      <c r="H11" s="20">
        <f t="shared" si="1"/>
        <v>822154.36</v>
      </c>
    </row>
    <row r="12" spans="2:9" ht="12" customHeight="1" x14ac:dyDescent="0.2">
      <c r="B12" s="11" t="s">
        <v>16</v>
      </c>
      <c r="C12" s="12">
        <v>5206168.3099999996</v>
      </c>
      <c r="D12" s="13">
        <v>246509.66</v>
      </c>
      <c r="E12" s="18">
        <f t="shared" si="0"/>
        <v>5452677.9699999997</v>
      </c>
      <c r="F12" s="12">
        <v>1054181.19</v>
      </c>
      <c r="G12" s="12">
        <v>1054181.19</v>
      </c>
      <c r="H12" s="20">
        <f t="shared" si="1"/>
        <v>4398496.7799999993</v>
      </c>
    </row>
    <row r="13" spans="2:9" ht="12" customHeight="1" x14ac:dyDescent="0.2">
      <c r="B13" s="11" t="s">
        <v>17</v>
      </c>
      <c r="C13" s="12">
        <v>1398666.09</v>
      </c>
      <c r="D13" s="13">
        <v>106128.56</v>
      </c>
      <c r="E13" s="18">
        <f>C13+D13</f>
        <v>1504794.6500000001</v>
      </c>
      <c r="F13" s="12">
        <v>372923.32</v>
      </c>
      <c r="G13" s="12">
        <v>372923.32</v>
      </c>
      <c r="H13" s="20">
        <f t="shared" si="1"/>
        <v>1131871.33</v>
      </c>
    </row>
    <row r="14" spans="2:9" ht="12" customHeight="1" x14ac:dyDescent="0.2">
      <c r="B14" s="11" t="s">
        <v>18</v>
      </c>
      <c r="C14" s="12">
        <v>0</v>
      </c>
      <c r="D14" s="13">
        <v>0</v>
      </c>
      <c r="E14" s="18">
        <f t="shared" si="0"/>
        <v>0</v>
      </c>
      <c r="F14" s="12">
        <v>0</v>
      </c>
      <c r="G14" s="12">
        <v>0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17500</v>
      </c>
      <c r="D16" s="13">
        <v>0</v>
      </c>
      <c r="E16" s="18">
        <f t="shared" si="0"/>
        <v>17500</v>
      </c>
      <c r="F16" s="12">
        <v>0</v>
      </c>
      <c r="G16" s="12">
        <v>0</v>
      </c>
      <c r="H16" s="20">
        <f t="shared" si="1"/>
        <v>17500</v>
      </c>
    </row>
    <row r="17" spans="2:8" ht="24" customHeight="1" x14ac:dyDescent="0.2">
      <c r="B17" s="6" t="s">
        <v>21</v>
      </c>
      <c r="C17" s="16">
        <f>SUM(C18:C26)</f>
        <v>870091.44000000006</v>
      </c>
      <c r="D17" s="16">
        <f>SUM(D18:D26)</f>
        <v>-173099.98</v>
      </c>
      <c r="E17" s="16">
        <f t="shared" si="0"/>
        <v>696991.46000000008</v>
      </c>
      <c r="F17" s="16">
        <f>SUM(F18:F26)</f>
        <v>191604.43</v>
      </c>
      <c r="G17" s="16">
        <f>SUM(G18:G26)</f>
        <v>191604.43</v>
      </c>
      <c r="H17" s="16">
        <f t="shared" si="1"/>
        <v>505387.03000000009</v>
      </c>
    </row>
    <row r="18" spans="2:8" ht="24" x14ac:dyDescent="0.2">
      <c r="B18" s="9" t="s">
        <v>22</v>
      </c>
      <c r="C18" s="12">
        <v>500267</v>
      </c>
      <c r="D18" s="13">
        <v>-175800</v>
      </c>
      <c r="E18" s="18">
        <f t="shared" si="0"/>
        <v>324467</v>
      </c>
      <c r="F18" s="12">
        <v>101917.58</v>
      </c>
      <c r="G18" s="12">
        <v>101917.58</v>
      </c>
      <c r="H18" s="20">
        <f t="shared" si="1"/>
        <v>222549.41999999998</v>
      </c>
    </row>
    <row r="19" spans="2:8" ht="12" customHeight="1" x14ac:dyDescent="0.2">
      <c r="B19" s="9" t="s">
        <v>23</v>
      </c>
      <c r="C19" s="12">
        <v>143000</v>
      </c>
      <c r="D19" s="13">
        <v>0</v>
      </c>
      <c r="E19" s="18">
        <f t="shared" si="0"/>
        <v>143000</v>
      </c>
      <c r="F19" s="12">
        <v>61821.52</v>
      </c>
      <c r="G19" s="12">
        <v>61821.52</v>
      </c>
      <c r="H19" s="20">
        <f t="shared" si="1"/>
        <v>81178.48000000001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33429.269999999997</v>
      </c>
      <c r="D21" s="13">
        <v>2700.02</v>
      </c>
      <c r="E21" s="18">
        <f t="shared" si="0"/>
        <v>36129.289999999994</v>
      </c>
      <c r="F21" s="12">
        <v>3290.88</v>
      </c>
      <c r="G21" s="12">
        <v>3290.88</v>
      </c>
      <c r="H21" s="20">
        <f t="shared" si="1"/>
        <v>32838.409999999996</v>
      </c>
    </row>
    <row r="22" spans="2:8" ht="12" customHeight="1" x14ac:dyDescent="0.2">
      <c r="B22" s="9" t="s">
        <v>26</v>
      </c>
      <c r="C22" s="12">
        <v>25395.17</v>
      </c>
      <c r="D22" s="13">
        <v>0</v>
      </c>
      <c r="E22" s="18">
        <f t="shared" si="0"/>
        <v>25395.17</v>
      </c>
      <c r="F22" s="12">
        <v>4100.8999999999996</v>
      </c>
      <c r="G22" s="12">
        <v>4100.8999999999996</v>
      </c>
      <c r="H22" s="20">
        <f t="shared" si="1"/>
        <v>21294.269999999997</v>
      </c>
    </row>
    <row r="23" spans="2:8" ht="12" customHeight="1" x14ac:dyDescent="0.2">
      <c r="B23" s="9" t="s">
        <v>27</v>
      </c>
      <c r="C23" s="12">
        <v>60000</v>
      </c>
      <c r="D23" s="13">
        <v>0</v>
      </c>
      <c r="E23" s="18">
        <f t="shared" si="0"/>
        <v>60000</v>
      </c>
      <c r="F23" s="12">
        <v>20226.55</v>
      </c>
      <c r="G23" s="12">
        <v>20226.55</v>
      </c>
      <c r="H23" s="20">
        <f t="shared" si="1"/>
        <v>39773.449999999997</v>
      </c>
    </row>
    <row r="24" spans="2:8" ht="12" customHeight="1" x14ac:dyDescent="0.2">
      <c r="B24" s="9" t="s">
        <v>28</v>
      </c>
      <c r="C24" s="12">
        <v>42000</v>
      </c>
      <c r="D24" s="13">
        <v>0</v>
      </c>
      <c r="E24" s="18">
        <f t="shared" si="0"/>
        <v>42000</v>
      </c>
      <c r="F24" s="12">
        <v>89</v>
      </c>
      <c r="G24" s="12">
        <v>89</v>
      </c>
      <c r="H24" s="20">
        <f t="shared" si="1"/>
        <v>41911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66000</v>
      </c>
      <c r="D26" s="13">
        <v>0</v>
      </c>
      <c r="E26" s="18">
        <f t="shared" si="0"/>
        <v>66000</v>
      </c>
      <c r="F26" s="12">
        <v>158</v>
      </c>
      <c r="G26" s="12">
        <v>158</v>
      </c>
      <c r="H26" s="20">
        <f t="shared" si="1"/>
        <v>65842</v>
      </c>
    </row>
    <row r="27" spans="2:8" ht="20.100000000000001" customHeight="1" x14ac:dyDescent="0.2">
      <c r="B27" s="6" t="s">
        <v>31</v>
      </c>
      <c r="C27" s="16">
        <f>SUM(C28:C36)</f>
        <v>3023500</v>
      </c>
      <c r="D27" s="16">
        <f>SUM(D28:D36)</f>
        <v>-383637.19999999995</v>
      </c>
      <c r="E27" s="16">
        <f>D27+C27</f>
        <v>2639862.7999999998</v>
      </c>
      <c r="F27" s="16">
        <f>SUM(F28:F36)</f>
        <v>510590.46000000014</v>
      </c>
      <c r="G27" s="16">
        <f>SUM(G28:G36)</f>
        <v>510590.46000000014</v>
      </c>
      <c r="H27" s="16">
        <f t="shared" si="1"/>
        <v>2129272.34</v>
      </c>
    </row>
    <row r="28" spans="2:8" x14ac:dyDescent="0.2">
      <c r="B28" s="9" t="s">
        <v>32</v>
      </c>
      <c r="C28" s="12">
        <v>214000</v>
      </c>
      <c r="D28" s="13">
        <v>53845.39</v>
      </c>
      <c r="E28" s="18">
        <f t="shared" ref="E28:E36" si="2">C28+D28</f>
        <v>267845.39</v>
      </c>
      <c r="F28" s="12">
        <v>118488.57</v>
      </c>
      <c r="G28" s="12">
        <v>118488.57</v>
      </c>
      <c r="H28" s="20">
        <f t="shared" si="1"/>
        <v>149356.82</v>
      </c>
    </row>
    <row r="29" spans="2:8" x14ac:dyDescent="0.2">
      <c r="B29" s="9" t="s">
        <v>33</v>
      </c>
      <c r="C29" s="12">
        <v>50000</v>
      </c>
      <c r="D29" s="13">
        <v>0</v>
      </c>
      <c r="E29" s="18">
        <f t="shared" si="2"/>
        <v>50000</v>
      </c>
      <c r="F29" s="12">
        <v>7051.94</v>
      </c>
      <c r="G29" s="12">
        <v>7051.94</v>
      </c>
      <c r="H29" s="20">
        <f t="shared" si="1"/>
        <v>42948.06</v>
      </c>
    </row>
    <row r="30" spans="2:8" ht="12" customHeight="1" x14ac:dyDescent="0.2">
      <c r="B30" s="9" t="s">
        <v>34</v>
      </c>
      <c r="C30" s="12">
        <v>1886500</v>
      </c>
      <c r="D30" s="13">
        <v>-404200</v>
      </c>
      <c r="E30" s="18">
        <f t="shared" si="2"/>
        <v>1482300</v>
      </c>
      <c r="F30" s="12">
        <v>196731.03</v>
      </c>
      <c r="G30" s="12">
        <v>196731.03</v>
      </c>
      <c r="H30" s="20">
        <f t="shared" si="1"/>
        <v>1285568.97</v>
      </c>
    </row>
    <row r="31" spans="2:8" x14ac:dyDescent="0.2">
      <c r="B31" s="9" t="s">
        <v>35</v>
      </c>
      <c r="C31" s="12">
        <v>63000</v>
      </c>
      <c r="D31" s="13">
        <v>-3497.91</v>
      </c>
      <c r="E31" s="18">
        <f t="shared" si="2"/>
        <v>59502.09</v>
      </c>
      <c r="F31" s="12">
        <v>19211.34</v>
      </c>
      <c r="G31" s="12">
        <v>19211.34</v>
      </c>
      <c r="H31" s="20">
        <f t="shared" si="1"/>
        <v>40290.75</v>
      </c>
    </row>
    <row r="32" spans="2:8" ht="24" x14ac:dyDescent="0.2">
      <c r="B32" s="9" t="s">
        <v>36</v>
      </c>
      <c r="C32" s="12">
        <v>260000</v>
      </c>
      <c r="D32" s="13">
        <v>113396.4</v>
      </c>
      <c r="E32" s="18">
        <f t="shared" si="2"/>
        <v>373396.4</v>
      </c>
      <c r="F32" s="12">
        <v>137299.23000000001</v>
      </c>
      <c r="G32" s="12">
        <v>137299.23000000001</v>
      </c>
      <c r="H32" s="20">
        <f t="shared" si="1"/>
        <v>236097.17</v>
      </c>
    </row>
    <row r="33" spans="2:8" x14ac:dyDescent="0.2">
      <c r="B33" s="9" t="s">
        <v>37</v>
      </c>
      <c r="C33" s="12">
        <v>71000</v>
      </c>
      <c r="D33" s="13">
        <v>0</v>
      </c>
      <c r="E33" s="18">
        <f t="shared" si="2"/>
        <v>71000</v>
      </c>
      <c r="F33" s="12">
        <v>17365.2</v>
      </c>
      <c r="G33" s="12">
        <v>17365.2</v>
      </c>
      <c r="H33" s="20">
        <f t="shared" si="1"/>
        <v>53634.8</v>
      </c>
    </row>
    <row r="34" spans="2:8" x14ac:dyDescent="0.2">
      <c r="B34" s="9" t="s">
        <v>38</v>
      </c>
      <c r="C34" s="12">
        <v>134000</v>
      </c>
      <c r="D34" s="13">
        <v>0</v>
      </c>
      <c r="E34" s="18">
        <f t="shared" si="2"/>
        <v>134000</v>
      </c>
      <c r="F34" s="12">
        <v>4847.57</v>
      </c>
      <c r="G34" s="12">
        <v>4847.57</v>
      </c>
      <c r="H34" s="20">
        <f t="shared" si="1"/>
        <v>129152.43</v>
      </c>
    </row>
    <row r="35" spans="2:8" x14ac:dyDescent="0.2">
      <c r="B35" s="9" t="s">
        <v>39</v>
      </c>
      <c r="C35" s="12">
        <v>330000</v>
      </c>
      <c r="D35" s="13">
        <v>-145181.07999999999</v>
      </c>
      <c r="E35" s="18">
        <f t="shared" si="2"/>
        <v>184818.92</v>
      </c>
      <c r="F35" s="12">
        <v>3298.58</v>
      </c>
      <c r="G35" s="12">
        <v>3298.58</v>
      </c>
      <c r="H35" s="20">
        <f t="shared" si="1"/>
        <v>181520.34000000003</v>
      </c>
    </row>
    <row r="36" spans="2:8" x14ac:dyDescent="0.2">
      <c r="B36" s="9" t="s">
        <v>40</v>
      </c>
      <c r="C36" s="12">
        <v>15000</v>
      </c>
      <c r="D36" s="13">
        <v>2000</v>
      </c>
      <c r="E36" s="18">
        <f t="shared" si="2"/>
        <v>17000</v>
      </c>
      <c r="F36" s="12">
        <v>6297</v>
      </c>
      <c r="G36" s="12">
        <v>6297</v>
      </c>
      <c r="H36" s="20">
        <f t="shared" si="1"/>
        <v>10703</v>
      </c>
    </row>
    <row r="37" spans="2:8" ht="20.100000000000001" customHeight="1" x14ac:dyDescent="0.2">
      <c r="B37" s="7" t="s">
        <v>41</v>
      </c>
      <c r="C37" s="16">
        <f>SUM(C38:C46)</f>
        <v>0</v>
      </c>
      <c r="D37" s="16">
        <f>SUM(D38:D46)</f>
        <v>5800.23</v>
      </c>
      <c r="E37" s="16">
        <f>C37+D37</f>
        <v>5800.23</v>
      </c>
      <c r="F37" s="16">
        <f>SUM(F38:F46)</f>
        <v>5800.23</v>
      </c>
      <c r="G37" s="16">
        <f>SUM(G38:G46)</f>
        <v>5800.23</v>
      </c>
      <c r="H37" s="16">
        <f t="shared" si="1"/>
        <v>0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0</v>
      </c>
      <c r="D41" s="13">
        <v>5800.23</v>
      </c>
      <c r="E41" s="18">
        <f t="shared" si="3"/>
        <v>5800.23</v>
      </c>
      <c r="F41" s="12">
        <v>5800.23</v>
      </c>
      <c r="G41" s="12">
        <v>5800.23</v>
      </c>
      <c r="H41" s="20">
        <f t="shared" ref="H41:H72" si="4">E41-F41</f>
        <v>0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282000</v>
      </c>
      <c r="D47" s="16">
        <f>SUM(D48:D56)</f>
        <v>0</v>
      </c>
      <c r="E47" s="16">
        <f t="shared" si="3"/>
        <v>282000</v>
      </c>
      <c r="F47" s="16">
        <f>SUM(F48:F56)</f>
        <v>176545.1</v>
      </c>
      <c r="G47" s="16">
        <f>SUM(G48:G56)</f>
        <v>176545.1</v>
      </c>
      <c r="H47" s="16">
        <f t="shared" si="4"/>
        <v>105454.9</v>
      </c>
    </row>
    <row r="48" spans="2:8" x14ac:dyDescent="0.2">
      <c r="B48" s="9" t="s">
        <v>52</v>
      </c>
      <c r="C48" s="12">
        <v>275000</v>
      </c>
      <c r="D48" s="13">
        <v>0</v>
      </c>
      <c r="E48" s="18">
        <f t="shared" si="3"/>
        <v>275000</v>
      </c>
      <c r="F48" s="12">
        <v>176545.1</v>
      </c>
      <c r="G48" s="12">
        <v>176545.1</v>
      </c>
      <c r="H48" s="20">
        <f t="shared" si="4"/>
        <v>98454.9</v>
      </c>
    </row>
    <row r="49" spans="2:8" x14ac:dyDescent="0.2">
      <c r="B49" s="9" t="s">
        <v>53</v>
      </c>
      <c r="C49" s="12">
        <v>7000</v>
      </c>
      <c r="D49" s="13">
        <v>0</v>
      </c>
      <c r="E49" s="18">
        <f t="shared" si="3"/>
        <v>7000</v>
      </c>
      <c r="F49" s="12">
        <v>0</v>
      </c>
      <c r="G49" s="12">
        <v>0</v>
      </c>
      <c r="H49" s="20">
        <f t="shared" si="4"/>
        <v>7000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17220448.400000002</v>
      </c>
      <c r="D81" s="22">
        <f>SUM(D73,D69,D61,D57,D47,D37,D27,D17,D9)</f>
        <v>177542.70999999996</v>
      </c>
      <c r="E81" s="22">
        <f>C81+D81</f>
        <v>17397991.110000003</v>
      </c>
      <c r="F81" s="22">
        <f>SUM(F73,F69,F61,F57,F47,F37,F17,F27,F9)</f>
        <v>4052330.67</v>
      </c>
      <c r="G81" s="22">
        <f>SUM(G73,G69,G61,G57,G47,G37,G27,G17,G9)</f>
        <v>4052330.67</v>
      </c>
      <c r="H81" s="22">
        <f t="shared" si="5"/>
        <v>13345660.440000003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2019-12-04T16:22:52Z</dcterms:created>
  <dcterms:modified xsi:type="dcterms:W3CDTF">2022-04-11T18:57:38Z</dcterms:modified>
</cp:coreProperties>
</file>