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8800" windowHeight="11835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22" i="1"/>
  <c r="H21" i="1"/>
  <c r="H20" i="1"/>
  <c r="H13" i="1"/>
  <c r="G17" i="1"/>
  <c r="F17" i="1"/>
  <c r="D17" i="1"/>
  <c r="C17" i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E21" i="1"/>
  <c r="E20" i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E17" i="1"/>
  <c r="H17" i="1" s="1"/>
  <c r="D81" i="1"/>
  <c r="F81" i="1"/>
  <c r="G81" i="1"/>
  <c r="E57" i="1"/>
  <c r="H57" i="1" s="1"/>
  <c r="E9" i="1"/>
  <c r="H9" i="1" s="1"/>
  <c r="C81" i="1"/>
  <c r="E81" i="1" s="1"/>
  <c r="H81" i="1" s="1"/>
  <c r="E47" i="1"/>
  <c r="H47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<sst xmlns="http://schemas.openxmlformats.org/spreadsheetml/2006/main" count="88" uniqueCount="88">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</sst>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topLeftCell="A37" zoomScale="80" zoomScaleNormal="80" workbookViewId="0">
      <selection activeCell="J71" sqref="J7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42578125" style="1" bestFit="1" customWidth="1"/>
    <col min="4" max="4" width="16" style="1" bestFit="1" customWidth="1"/>
    <col min="5" max="5" width="16.42578125" style="1" bestFit="1" customWidth="1"/>
    <col min="6" max="7" width="15.5703125" style="1" bestFit="1" customWidth="1"/>
    <col min="8" max="8" width="16.42578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13044856.960000001</v>
      </c>
      <c r="D9" s="16">
        <f>SUM(D10:D16)</f>
        <v>2643009.2899999996</v>
      </c>
      <c r="E9" s="16">
        <f t="shared" ref="E9:E26" si="0">C9+D9</f>
        <v>15687866.25</v>
      </c>
      <c r="F9" s="16">
        <f>SUM(F10:F16)</f>
        <v>7563599.8000000007</v>
      </c>
      <c r="G9" s="16">
        <f>SUM(G10:G16)</f>
        <v>6902429.6700000009</v>
      </c>
      <c r="H9" s="16">
        <f t="shared" ref="H9:H40" si="1">E9-F9</f>
        <v>8124266.4499999993</v>
      </c>
    </row>
    <row r="10" spans="2:9" ht="12" customHeight="1" x14ac:dyDescent="0.2">
      <c r="B10" s="11" t="s">
        <v>14</v>
      </c>
      <c r="C10" s="12">
        <v>4938066</v>
      </c>
      <c r="D10" s="13">
        <v>722247.15</v>
      </c>
      <c r="E10" s="18">
        <f t="shared" si="0"/>
        <v>5660313.1500000004</v>
      </c>
      <c r="F10" s="12">
        <v>2779110.99</v>
      </c>
      <c r="G10" s="12">
        <v>2779110.99</v>
      </c>
      <c r="H10" s="20">
        <f t="shared" si="1"/>
        <v>2881202.16</v>
      </c>
    </row>
    <row r="11" spans="2:9" ht="12" customHeight="1" x14ac:dyDescent="0.2">
      <c r="B11" s="11" t="s">
        <v>15</v>
      </c>
      <c r="C11" s="12">
        <v>1484456.56</v>
      </c>
      <c r="D11" s="13">
        <v>624032.5</v>
      </c>
      <c r="E11" s="18">
        <f t="shared" si="0"/>
        <v>2108489.06</v>
      </c>
      <c r="F11" s="12">
        <v>911881.64</v>
      </c>
      <c r="G11" s="12">
        <v>911881.64</v>
      </c>
      <c r="H11" s="20">
        <f t="shared" si="1"/>
        <v>1196607.42</v>
      </c>
    </row>
    <row r="12" spans="2:9" ht="12" customHeight="1" x14ac:dyDescent="0.2">
      <c r="B12" s="11" t="s">
        <v>16</v>
      </c>
      <c r="C12" s="12">
        <v>5206168.3099999996</v>
      </c>
      <c r="D12" s="13">
        <v>867545.99</v>
      </c>
      <c r="E12" s="18">
        <f t="shared" si="0"/>
        <v>6073714.2999999998</v>
      </c>
      <c r="F12" s="12">
        <v>2779860.56</v>
      </c>
      <c r="G12" s="12">
        <v>2190498.16</v>
      </c>
      <c r="H12" s="20">
        <f t="shared" si="1"/>
        <v>3293853.7399999998</v>
      </c>
    </row>
    <row r="13" spans="2:9" ht="12" customHeight="1" x14ac:dyDescent="0.2">
      <c r="B13" s="11" t="s">
        <v>17</v>
      </c>
      <c r="C13" s="12">
        <v>1398666.09</v>
      </c>
      <c r="D13" s="13">
        <v>120183.65</v>
      </c>
      <c r="E13" s="18">
        <f>C13+D13</f>
        <v>1518849.74</v>
      </c>
      <c r="F13" s="12">
        <v>770496.61</v>
      </c>
      <c r="G13" s="12">
        <v>698688.88</v>
      </c>
      <c r="H13" s="20">
        <f t="shared" si="1"/>
        <v>748353.13</v>
      </c>
    </row>
    <row r="14" spans="2:9" ht="12" customHeight="1" x14ac:dyDescent="0.2">
      <c r="B14" s="11" t="s">
        <v>18</v>
      </c>
      <c r="C14" s="12">
        <v>0</v>
      </c>
      <c r="D14" s="13">
        <v>300000</v>
      </c>
      <c r="E14" s="18">
        <f t="shared" si="0"/>
        <v>300000</v>
      </c>
      <c r="F14" s="12">
        <v>300000</v>
      </c>
      <c r="G14" s="12">
        <v>300000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17500</v>
      </c>
      <c r="D16" s="13">
        <v>9000</v>
      </c>
      <c r="E16" s="18">
        <f t="shared" si="0"/>
        <v>26500</v>
      </c>
      <c r="F16" s="12">
        <v>22250</v>
      </c>
      <c r="G16" s="12">
        <v>22250</v>
      </c>
      <c r="H16" s="20">
        <f t="shared" si="1"/>
        <v>4250</v>
      </c>
    </row>
    <row r="17" spans="2:8" ht="24" customHeight="1" x14ac:dyDescent="0.2">
      <c r="B17" s="6" t="s">
        <v>21</v>
      </c>
      <c r="C17" s="16">
        <f>SUM(C18:C26)</f>
        <v>870091.44000000006</v>
      </c>
      <c r="D17" s="16">
        <f>SUM(D18:D26)</f>
        <v>510692.06</v>
      </c>
      <c r="E17" s="16">
        <f t="shared" si="0"/>
        <v>1380783.5</v>
      </c>
      <c r="F17" s="16">
        <f>SUM(F18:F26)</f>
        <v>504322.58999999997</v>
      </c>
      <c r="G17" s="16">
        <f>SUM(G18:G26)</f>
        <v>504322.58999999997</v>
      </c>
      <c r="H17" s="16">
        <f t="shared" si="1"/>
        <v>876460.91</v>
      </c>
    </row>
    <row r="18" spans="2:8" ht="24" x14ac:dyDescent="0.2">
      <c r="B18" s="9" t="s">
        <v>22</v>
      </c>
      <c r="C18" s="12">
        <v>500267</v>
      </c>
      <c r="D18" s="13">
        <v>391295.38</v>
      </c>
      <c r="E18" s="18">
        <f t="shared" si="0"/>
        <v>891562.38</v>
      </c>
      <c r="F18" s="12">
        <v>251050.31</v>
      </c>
      <c r="G18" s="12">
        <v>251050.31</v>
      </c>
      <c r="H18" s="20">
        <f t="shared" si="1"/>
        <v>640512.07000000007</v>
      </c>
    </row>
    <row r="19" spans="2:8" ht="12" customHeight="1" x14ac:dyDescent="0.2">
      <c r="B19" s="9" t="s">
        <v>23</v>
      </c>
      <c r="C19" s="12">
        <v>143000</v>
      </c>
      <c r="D19" s="13">
        <v>80768</v>
      </c>
      <c r="E19" s="18">
        <f t="shared" si="0"/>
        <v>223768</v>
      </c>
      <c r="F19" s="12">
        <v>138877.91</v>
      </c>
      <c r="G19" s="12">
        <v>138877.91</v>
      </c>
      <c r="H19" s="20">
        <f t="shared" si="1"/>
        <v>84890.09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33429.269999999997</v>
      </c>
      <c r="D21" s="13">
        <v>-10467.18</v>
      </c>
      <c r="E21" s="18">
        <f t="shared" si="0"/>
        <v>22962.089999999997</v>
      </c>
      <c r="F21" s="12">
        <v>5529.48</v>
      </c>
      <c r="G21" s="12">
        <v>5529.48</v>
      </c>
      <c r="H21" s="20">
        <f t="shared" si="1"/>
        <v>17432.609999999997</v>
      </c>
    </row>
    <row r="22" spans="2:8" ht="12" customHeight="1" x14ac:dyDescent="0.2">
      <c r="B22" s="9" t="s">
        <v>26</v>
      </c>
      <c r="C22" s="12">
        <v>25395.17</v>
      </c>
      <c r="D22" s="13">
        <v>-2744</v>
      </c>
      <c r="E22" s="18">
        <f t="shared" si="0"/>
        <v>22651.17</v>
      </c>
      <c r="F22" s="12">
        <v>10087.540000000001</v>
      </c>
      <c r="G22" s="12">
        <v>10087.540000000001</v>
      </c>
      <c r="H22" s="20">
        <f t="shared" si="1"/>
        <v>12563.629999999997</v>
      </c>
    </row>
    <row r="23" spans="2:8" ht="12" customHeight="1" x14ac:dyDescent="0.2">
      <c r="B23" s="9" t="s">
        <v>27</v>
      </c>
      <c r="C23" s="12">
        <v>60000</v>
      </c>
      <c r="D23" s="13">
        <v>60764</v>
      </c>
      <c r="E23" s="18">
        <f t="shared" si="0"/>
        <v>120764</v>
      </c>
      <c r="F23" s="12">
        <v>58501.68</v>
      </c>
      <c r="G23" s="12">
        <v>58501.68</v>
      </c>
      <c r="H23" s="20">
        <f t="shared" si="1"/>
        <v>62262.32</v>
      </c>
    </row>
    <row r="24" spans="2:8" ht="12" customHeight="1" x14ac:dyDescent="0.2">
      <c r="B24" s="9" t="s">
        <v>28</v>
      </c>
      <c r="C24" s="12">
        <v>42000</v>
      </c>
      <c r="D24" s="13">
        <v>-4900</v>
      </c>
      <c r="E24" s="18">
        <f t="shared" si="0"/>
        <v>37100</v>
      </c>
      <c r="F24" s="12">
        <v>1884.39</v>
      </c>
      <c r="G24" s="12">
        <v>1884.39</v>
      </c>
      <c r="H24" s="20">
        <f t="shared" si="1"/>
        <v>35215.61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66000</v>
      </c>
      <c r="D26" s="13">
        <v>-4024.14</v>
      </c>
      <c r="E26" s="18">
        <f t="shared" si="0"/>
        <v>61975.86</v>
      </c>
      <c r="F26" s="12">
        <v>38391.279999999999</v>
      </c>
      <c r="G26" s="12">
        <v>38391.279999999999</v>
      </c>
      <c r="H26" s="20">
        <f t="shared" si="1"/>
        <v>23584.58</v>
      </c>
    </row>
    <row r="27" spans="2:8" ht="20.100000000000001" customHeight="1" x14ac:dyDescent="0.2">
      <c r="B27" s="6" t="s">
        <v>31</v>
      </c>
      <c r="C27" s="16">
        <f>SUM(C28:C36)</f>
        <v>3023500</v>
      </c>
      <c r="D27" s="16">
        <f>SUM(D28:D36)</f>
        <v>2257869.4800000004</v>
      </c>
      <c r="E27" s="16">
        <f>D27+C27</f>
        <v>5281369.4800000004</v>
      </c>
      <c r="F27" s="16">
        <f>SUM(F28:F36)</f>
        <v>1057468.95</v>
      </c>
      <c r="G27" s="16">
        <f>SUM(G28:G36)</f>
        <v>1057468.95</v>
      </c>
      <c r="H27" s="16">
        <f t="shared" si="1"/>
        <v>4223900.53</v>
      </c>
    </row>
    <row r="28" spans="2:8" x14ac:dyDescent="0.2">
      <c r="B28" s="9" t="s">
        <v>32</v>
      </c>
      <c r="C28" s="12">
        <v>214000</v>
      </c>
      <c r="D28" s="13">
        <v>109895.47</v>
      </c>
      <c r="E28" s="18">
        <f t="shared" ref="E28:E36" si="2">C28+D28</f>
        <v>323895.46999999997</v>
      </c>
      <c r="F28" s="12">
        <v>165663.56</v>
      </c>
      <c r="G28" s="12">
        <v>165663.56</v>
      </c>
      <c r="H28" s="20">
        <f t="shared" si="1"/>
        <v>158231.90999999997</v>
      </c>
    </row>
    <row r="29" spans="2:8" x14ac:dyDescent="0.2">
      <c r="B29" s="9" t="s">
        <v>33</v>
      </c>
      <c r="C29" s="12">
        <v>50000</v>
      </c>
      <c r="D29" s="13">
        <v>0</v>
      </c>
      <c r="E29" s="18">
        <f t="shared" si="2"/>
        <v>50000</v>
      </c>
      <c r="F29" s="12">
        <v>24108.959999999999</v>
      </c>
      <c r="G29" s="12">
        <v>24108.959999999999</v>
      </c>
      <c r="H29" s="20">
        <f t="shared" si="1"/>
        <v>25891.040000000001</v>
      </c>
    </row>
    <row r="30" spans="2:8" ht="12" customHeight="1" x14ac:dyDescent="0.2">
      <c r="B30" s="9" t="s">
        <v>34</v>
      </c>
      <c r="C30" s="12">
        <v>1886500</v>
      </c>
      <c r="D30" s="13">
        <v>462004.27</v>
      </c>
      <c r="E30" s="18">
        <f t="shared" si="2"/>
        <v>2348504.27</v>
      </c>
      <c r="F30" s="12">
        <v>343153.23</v>
      </c>
      <c r="G30" s="12">
        <v>343153.23</v>
      </c>
      <c r="H30" s="20">
        <f t="shared" si="1"/>
        <v>2005351.04</v>
      </c>
    </row>
    <row r="31" spans="2:8" x14ac:dyDescent="0.2">
      <c r="B31" s="9" t="s">
        <v>35</v>
      </c>
      <c r="C31" s="12">
        <v>63000</v>
      </c>
      <c r="D31" s="13">
        <v>8980.14</v>
      </c>
      <c r="E31" s="18">
        <f t="shared" si="2"/>
        <v>71980.14</v>
      </c>
      <c r="F31" s="12">
        <v>38660.81</v>
      </c>
      <c r="G31" s="12">
        <v>38660.81</v>
      </c>
      <c r="H31" s="20">
        <f t="shared" si="1"/>
        <v>33319.33</v>
      </c>
    </row>
    <row r="32" spans="2:8" ht="24" x14ac:dyDescent="0.2">
      <c r="B32" s="9" t="s">
        <v>36</v>
      </c>
      <c r="C32" s="12">
        <v>260000</v>
      </c>
      <c r="D32" s="13">
        <v>1856281.82</v>
      </c>
      <c r="E32" s="18">
        <f t="shared" si="2"/>
        <v>2116281.8200000003</v>
      </c>
      <c r="F32" s="12">
        <v>310512.18</v>
      </c>
      <c r="G32" s="12">
        <v>310512.18</v>
      </c>
      <c r="H32" s="20">
        <f t="shared" si="1"/>
        <v>1805769.6400000004</v>
      </c>
    </row>
    <row r="33" spans="2:8" x14ac:dyDescent="0.2">
      <c r="B33" s="9" t="s">
        <v>37</v>
      </c>
      <c r="C33" s="12">
        <v>71000</v>
      </c>
      <c r="D33" s="13">
        <v>80121.2</v>
      </c>
      <c r="E33" s="18">
        <f t="shared" si="2"/>
        <v>151121.20000000001</v>
      </c>
      <c r="F33" s="12">
        <v>128261.2</v>
      </c>
      <c r="G33" s="12">
        <v>128261.2</v>
      </c>
      <c r="H33" s="20">
        <f t="shared" si="1"/>
        <v>22860.000000000015</v>
      </c>
    </row>
    <row r="34" spans="2:8" x14ac:dyDescent="0.2">
      <c r="B34" s="9" t="s">
        <v>38</v>
      </c>
      <c r="C34" s="12">
        <v>134000</v>
      </c>
      <c r="D34" s="13">
        <v>56911</v>
      </c>
      <c r="E34" s="18">
        <f t="shared" si="2"/>
        <v>190911</v>
      </c>
      <c r="F34" s="12">
        <v>32744.43</v>
      </c>
      <c r="G34" s="12">
        <v>32744.43</v>
      </c>
      <c r="H34" s="20">
        <f t="shared" si="1"/>
        <v>158166.57</v>
      </c>
    </row>
    <row r="35" spans="2:8" x14ac:dyDescent="0.2">
      <c r="B35" s="9" t="s">
        <v>39</v>
      </c>
      <c r="C35" s="12">
        <v>330000</v>
      </c>
      <c r="D35" s="13">
        <v>-326051.42</v>
      </c>
      <c r="E35" s="18">
        <f t="shared" si="2"/>
        <v>3948.5800000000163</v>
      </c>
      <c r="F35" s="12">
        <v>3948.58</v>
      </c>
      <c r="G35" s="12">
        <v>3948.58</v>
      </c>
      <c r="H35" s="20">
        <f t="shared" si="1"/>
        <v>1.6370904631912708E-11</v>
      </c>
    </row>
    <row r="36" spans="2:8" x14ac:dyDescent="0.2">
      <c r="B36" s="9" t="s">
        <v>40</v>
      </c>
      <c r="C36" s="12">
        <v>15000</v>
      </c>
      <c r="D36" s="13">
        <v>9727</v>
      </c>
      <c r="E36" s="18">
        <f t="shared" si="2"/>
        <v>24727</v>
      </c>
      <c r="F36" s="12">
        <v>10416</v>
      </c>
      <c r="G36" s="12">
        <v>10416</v>
      </c>
      <c r="H36" s="20">
        <f t="shared" si="1"/>
        <v>14311</v>
      </c>
    </row>
    <row r="37" spans="2:8" ht="20.100000000000001" customHeight="1" x14ac:dyDescent="0.2">
      <c r="B37" s="7" t="s">
        <v>41</v>
      </c>
      <c r="C37" s="16">
        <f>SUM(C38:C46)</f>
        <v>0</v>
      </c>
      <c r="D37" s="16">
        <f>SUM(D38:D46)</f>
        <v>90860.23</v>
      </c>
      <c r="E37" s="16">
        <f>C37+D37</f>
        <v>90860.23</v>
      </c>
      <c r="F37" s="16">
        <f>SUM(F38:F46)</f>
        <v>30860.23</v>
      </c>
      <c r="G37" s="16">
        <f>SUM(G38:G46)</f>
        <v>30860.23</v>
      </c>
      <c r="H37" s="16">
        <f t="shared" si="1"/>
        <v>60000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13">
        <v>90860.23</v>
      </c>
      <c r="E41" s="18">
        <f t="shared" si="3"/>
        <v>90860.23</v>
      </c>
      <c r="F41" s="12">
        <v>30860.23</v>
      </c>
      <c r="G41" s="12">
        <v>30860.23</v>
      </c>
      <c r="H41" s="20">
        <f t="shared" ref="H41:H72" si="4">E41-F41</f>
        <v>60000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282000</v>
      </c>
      <c r="D47" s="16">
        <f>SUM(D48:D56)</f>
        <v>1417996.58</v>
      </c>
      <c r="E47" s="16">
        <f t="shared" si="3"/>
        <v>1699996.58</v>
      </c>
      <c r="F47" s="16">
        <f>SUM(F48:F56)</f>
        <v>657597.6</v>
      </c>
      <c r="G47" s="16">
        <f>SUM(G48:G56)</f>
        <v>657597.6</v>
      </c>
      <c r="H47" s="16">
        <f t="shared" si="4"/>
        <v>1042398.9800000001</v>
      </c>
    </row>
    <row r="48" spans="2:8" x14ac:dyDescent="0.2">
      <c r="B48" s="9" t="s">
        <v>52</v>
      </c>
      <c r="C48" s="12">
        <v>275000</v>
      </c>
      <c r="D48" s="13">
        <v>107096.58</v>
      </c>
      <c r="E48" s="18">
        <f t="shared" si="3"/>
        <v>382096.58</v>
      </c>
      <c r="F48" s="12">
        <v>189697.6</v>
      </c>
      <c r="G48" s="12">
        <v>189697.6</v>
      </c>
      <c r="H48" s="20">
        <f t="shared" si="4"/>
        <v>192398.98</v>
      </c>
    </row>
    <row r="49" spans="2:8" x14ac:dyDescent="0.2">
      <c r="B49" s="9" t="s">
        <v>53</v>
      </c>
      <c r="C49" s="12">
        <v>7000</v>
      </c>
      <c r="D49" s="13">
        <v>-7000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1317900</v>
      </c>
      <c r="E51" s="18">
        <f t="shared" si="3"/>
        <v>1317900</v>
      </c>
      <c r="F51" s="12">
        <v>467900</v>
      </c>
      <c r="G51" s="12">
        <v>467900</v>
      </c>
      <c r="H51" s="20">
        <f t="shared" si="4"/>
        <v>850000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17220448.400000002</v>
      </c>
      <c r="D81" s="22">
        <f>SUM(D73,D69,D61,D57,D47,D37,D27,D17,D9)</f>
        <v>6920427.6400000006</v>
      </c>
      <c r="E81" s="22">
        <f>C81+D81</f>
        <v>24140876.040000003</v>
      </c>
      <c r="F81" s="22">
        <f>SUM(F73,F69,F61,F57,F47,F37,F17,F27,F9)</f>
        <v>9813849.1700000018</v>
      </c>
      <c r="G81" s="22">
        <f>SUM(G73,G69,G61,G57,G47,G37,G27,G17,G9)</f>
        <v>9152679.040000001</v>
      </c>
      <c r="H81" s="22">
        <f t="shared" si="5"/>
        <v>14327026.870000001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2022-07-12T17:04:54Z</dcterms:modified>
</cp:coreProperties>
</file>