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717BD029-3F28-453B-B6AA-7D483A1B20CE}" xr6:coauthVersionLast="36" xr6:coauthVersionMax="36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05" yWindow="-105" windowWidth="23250" windowHeight="12570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62" i="1"/>
  <c r="H29" i="1"/>
  <c r="H15" i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H61" i="1" s="1"/>
  <c r="G69" i="1"/>
  <c r="F69" i="1"/>
  <c r="D69" i="1"/>
  <c r="C69" i="1"/>
  <c r="E69" i="1" s="1"/>
  <c r="G73" i="1"/>
  <c r="F73" i="1"/>
  <c r="D73" i="1"/>
  <c r="C73" i="1"/>
  <c r="E73" i="1" s="1"/>
  <c r="G9" i="1"/>
  <c r="F9" i="1"/>
  <c r="D9" i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69" i="1" l="1"/>
  <c r="H73" i="1"/>
  <c r="E27" i="1"/>
  <c r="H27" i="1" s="1"/>
  <c r="E37" i="1"/>
  <c r="H37" i="1" s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<sst xmlns="http://schemas.openxmlformats.org/spreadsheetml/2006/main" count="88" uniqueCount="88">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</sst>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O56" sqref="O5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42578125" style="1" bestFit="1" customWidth="1"/>
    <col min="4" max="4" width="16" style="1" bestFit="1" customWidth="1"/>
    <col min="5" max="5" width="15.7109375" style="1" bestFit="1" customWidth="1"/>
    <col min="6" max="7" width="15.5703125" style="1" bestFit="1" customWidth="1"/>
    <col min="8" max="8" width="16.42578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16452143.330000002</v>
      </c>
      <c r="D9" s="16">
        <f>SUM(D10:D16)</f>
        <v>179073</v>
      </c>
      <c r="E9" s="16">
        <f t="shared" ref="E9:E26" si="0">C9+D9</f>
        <v>16631216.330000002</v>
      </c>
      <c r="F9" s="16">
        <f>SUM(F10:F16)</f>
        <v>4070670.01</v>
      </c>
      <c r="G9" s="16">
        <f>SUM(G10:G16)</f>
        <v>4070670.01</v>
      </c>
      <c r="H9" s="16">
        <f t="shared" ref="H9:H40" si="1">E9-F9</f>
        <v>12560546.320000002</v>
      </c>
    </row>
    <row r="10" spans="2:9" ht="12" customHeight="1" x14ac:dyDescent="0.2">
      <c r="B10" s="11" t="s">
        <v>14</v>
      </c>
      <c r="C10" s="12">
        <v>5762404.3200000003</v>
      </c>
      <c r="D10" s="13">
        <v>0</v>
      </c>
      <c r="E10" s="18">
        <f t="shared" si="0"/>
        <v>5762404.3200000003</v>
      </c>
      <c r="F10" s="12">
        <v>1506581.94</v>
      </c>
      <c r="G10" s="12">
        <v>1506581.94</v>
      </c>
      <c r="H10" s="20">
        <f t="shared" si="1"/>
        <v>4255822.3800000008</v>
      </c>
    </row>
    <row r="11" spans="2:9" ht="12" customHeight="1" x14ac:dyDescent="0.2">
      <c r="B11" s="11" t="s">
        <v>15</v>
      </c>
      <c r="C11" s="12">
        <v>2657246.02</v>
      </c>
      <c r="D11" s="13">
        <v>171073</v>
      </c>
      <c r="E11" s="18">
        <f t="shared" si="0"/>
        <v>2828319.02</v>
      </c>
      <c r="F11" s="12">
        <v>885352.03</v>
      </c>
      <c r="G11" s="12">
        <v>885352.03</v>
      </c>
      <c r="H11" s="20">
        <f t="shared" si="1"/>
        <v>1942966.99</v>
      </c>
    </row>
    <row r="12" spans="2:9" ht="12" customHeight="1" x14ac:dyDescent="0.2">
      <c r="B12" s="11" t="s">
        <v>16</v>
      </c>
      <c r="C12" s="12">
        <v>6431244.3700000001</v>
      </c>
      <c r="D12" s="13">
        <v>0</v>
      </c>
      <c r="E12" s="18">
        <f t="shared" si="0"/>
        <v>6431244.3700000001</v>
      </c>
      <c r="F12" s="12">
        <v>1262224.3999999999</v>
      </c>
      <c r="G12" s="12">
        <v>1262224.3999999999</v>
      </c>
      <c r="H12" s="20">
        <f t="shared" si="1"/>
        <v>5169019.9700000007</v>
      </c>
    </row>
    <row r="13" spans="2:9" ht="12" customHeight="1" x14ac:dyDescent="0.2">
      <c r="B13" s="11" t="s">
        <v>17</v>
      </c>
      <c r="C13" s="12">
        <v>1583248.62</v>
      </c>
      <c r="D13" s="13">
        <v>0</v>
      </c>
      <c r="E13" s="18">
        <f>C13+D13</f>
        <v>1583248.62</v>
      </c>
      <c r="F13" s="12">
        <v>408511.64</v>
      </c>
      <c r="G13" s="12">
        <v>408511.64</v>
      </c>
      <c r="H13" s="20">
        <f t="shared" si="1"/>
        <v>1174736.98</v>
      </c>
    </row>
    <row r="14" spans="2:9" ht="12" customHeight="1" x14ac:dyDescent="0.2">
      <c r="B14" s="11" t="s">
        <v>18</v>
      </c>
      <c r="C14" s="12">
        <v>0</v>
      </c>
      <c r="D14" s="13">
        <v>0</v>
      </c>
      <c r="E14" s="18">
        <f t="shared" si="0"/>
        <v>0</v>
      </c>
      <c r="F14" s="12">
        <v>0</v>
      </c>
      <c r="G14" s="12">
        <v>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18000</v>
      </c>
      <c r="D16" s="13">
        <v>8000</v>
      </c>
      <c r="E16" s="18">
        <f t="shared" si="0"/>
        <v>26000</v>
      </c>
      <c r="F16" s="12">
        <v>8000</v>
      </c>
      <c r="G16" s="12">
        <v>8000</v>
      </c>
      <c r="H16" s="20">
        <f t="shared" si="1"/>
        <v>18000</v>
      </c>
    </row>
    <row r="17" spans="2:8" ht="24" customHeight="1" x14ac:dyDescent="0.2">
      <c r="B17" s="6" t="s">
        <v>21</v>
      </c>
      <c r="C17" s="16">
        <f>SUM(C18:C26)</f>
        <v>1480128.67</v>
      </c>
      <c r="D17" s="16">
        <f>SUM(D18:D26)</f>
        <v>20574.2</v>
      </c>
      <c r="E17" s="16">
        <f t="shared" si="0"/>
        <v>1500702.8699999999</v>
      </c>
      <c r="F17" s="16">
        <f>SUM(F18:F26)</f>
        <v>165553.27000000002</v>
      </c>
      <c r="G17" s="16">
        <f>SUM(G18:G26)</f>
        <v>165553.27000000002</v>
      </c>
      <c r="H17" s="16">
        <f t="shared" si="1"/>
        <v>1335149.5999999999</v>
      </c>
    </row>
    <row r="18" spans="2:8" ht="24" x14ac:dyDescent="0.2">
      <c r="B18" s="9" t="s">
        <v>22</v>
      </c>
      <c r="C18" s="12">
        <v>809386.35</v>
      </c>
      <c r="D18" s="13">
        <v>5574.2</v>
      </c>
      <c r="E18" s="18">
        <f t="shared" si="0"/>
        <v>814960.54999999993</v>
      </c>
      <c r="F18" s="12">
        <v>64687.98</v>
      </c>
      <c r="G18" s="12">
        <v>64687.98</v>
      </c>
      <c r="H18" s="20">
        <f t="shared" si="1"/>
        <v>750272.57</v>
      </c>
    </row>
    <row r="19" spans="2:8" ht="12" customHeight="1" x14ac:dyDescent="0.2">
      <c r="B19" s="9" t="s">
        <v>23</v>
      </c>
      <c r="C19" s="12">
        <v>428242.32</v>
      </c>
      <c r="D19" s="13">
        <v>10000</v>
      </c>
      <c r="E19" s="18">
        <f t="shared" si="0"/>
        <v>438242.32</v>
      </c>
      <c r="F19" s="12">
        <v>47218.37</v>
      </c>
      <c r="G19" s="12">
        <v>47218.37</v>
      </c>
      <c r="H19" s="20">
        <f t="shared" si="1"/>
        <v>391023.95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10000</v>
      </c>
      <c r="D21" s="13">
        <v>0</v>
      </c>
      <c r="E21" s="18">
        <f t="shared" si="0"/>
        <v>10000</v>
      </c>
      <c r="F21" s="12">
        <v>2001.02</v>
      </c>
      <c r="G21" s="12">
        <v>2001.02</v>
      </c>
      <c r="H21" s="20">
        <f t="shared" si="1"/>
        <v>7998.98</v>
      </c>
    </row>
    <row r="22" spans="2:8" ht="12" customHeight="1" x14ac:dyDescent="0.2">
      <c r="B22" s="9" t="s">
        <v>26</v>
      </c>
      <c r="C22" s="12">
        <v>14500</v>
      </c>
      <c r="D22" s="13">
        <v>5000</v>
      </c>
      <c r="E22" s="18">
        <f t="shared" si="0"/>
        <v>19500</v>
      </c>
      <c r="F22" s="12">
        <v>2242.19</v>
      </c>
      <c r="G22" s="12">
        <v>2242.19</v>
      </c>
      <c r="H22" s="20">
        <f t="shared" si="1"/>
        <v>17257.810000000001</v>
      </c>
    </row>
    <row r="23" spans="2:8" ht="12" customHeight="1" x14ac:dyDescent="0.2">
      <c r="B23" s="9" t="s">
        <v>27</v>
      </c>
      <c r="C23" s="12">
        <v>195000</v>
      </c>
      <c r="D23" s="13">
        <v>0</v>
      </c>
      <c r="E23" s="18">
        <f t="shared" si="0"/>
        <v>195000</v>
      </c>
      <c r="F23" s="12">
        <v>45567.67</v>
      </c>
      <c r="G23" s="12">
        <v>45567.67</v>
      </c>
      <c r="H23" s="20">
        <f t="shared" si="1"/>
        <v>149432.33000000002</v>
      </c>
    </row>
    <row r="24" spans="2:8" ht="12" customHeight="1" x14ac:dyDescent="0.2">
      <c r="B24" s="9" t="s">
        <v>28</v>
      </c>
      <c r="C24" s="12">
        <v>0</v>
      </c>
      <c r="D24" s="13">
        <v>0</v>
      </c>
      <c r="E24" s="18">
        <f t="shared" si="0"/>
        <v>0</v>
      </c>
      <c r="F24" s="12">
        <v>0</v>
      </c>
      <c r="G24" s="12">
        <v>0</v>
      </c>
      <c r="H24" s="20">
        <f t="shared" si="1"/>
        <v>0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23000</v>
      </c>
      <c r="D26" s="13">
        <v>0</v>
      </c>
      <c r="E26" s="18">
        <f t="shared" si="0"/>
        <v>23000</v>
      </c>
      <c r="F26" s="12">
        <v>3836.04</v>
      </c>
      <c r="G26" s="12">
        <v>3836.04</v>
      </c>
      <c r="H26" s="20">
        <f t="shared" si="1"/>
        <v>19163.96</v>
      </c>
    </row>
    <row r="27" spans="2:8" ht="20.100000000000001" customHeight="1" x14ac:dyDescent="0.2">
      <c r="B27" s="6" t="s">
        <v>31</v>
      </c>
      <c r="C27" s="16">
        <f>SUM(C28:C36)</f>
        <v>2037795.71</v>
      </c>
      <c r="D27" s="16">
        <f>SUM(D28:D36)</f>
        <v>237686.04</v>
      </c>
      <c r="E27" s="16">
        <f>D27+C27</f>
        <v>2275481.75</v>
      </c>
      <c r="F27" s="16">
        <f>SUM(F28:F36)</f>
        <v>459641.30000000005</v>
      </c>
      <c r="G27" s="16">
        <f>SUM(G28:G36)</f>
        <v>459641.30000000005</v>
      </c>
      <c r="H27" s="16">
        <f t="shared" si="1"/>
        <v>1815840.45</v>
      </c>
    </row>
    <row r="28" spans="2:8" x14ac:dyDescent="0.2">
      <c r="B28" s="9" t="s">
        <v>32</v>
      </c>
      <c r="C28" s="12">
        <v>219104</v>
      </c>
      <c r="D28" s="13">
        <v>18500</v>
      </c>
      <c r="E28" s="18">
        <f t="shared" ref="E28:E36" si="2">C28+D28</f>
        <v>237604</v>
      </c>
      <c r="F28" s="12">
        <v>66296.22</v>
      </c>
      <c r="G28" s="12">
        <v>66296.22</v>
      </c>
      <c r="H28" s="20">
        <f t="shared" si="1"/>
        <v>171307.78</v>
      </c>
    </row>
    <row r="29" spans="2:8" x14ac:dyDescent="0.2">
      <c r="B29" s="9" t="s">
        <v>33</v>
      </c>
      <c r="C29" s="12">
        <v>60000</v>
      </c>
      <c r="D29" s="13">
        <v>0</v>
      </c>
      <c r="E29" s="18">
        <f t="shared" si="2"/>
        <v>60000</v>
      </c>
      <c r="F29" s="12">
        <v>12763.88</v>
      </c>
      <c r="G29" s="12">
        <v>12763.88</v>
      </c>
      <c r="H29" s="20">
        <f t="shared" si="1"/>
        <v>47236.12</v>
      </c>
    </row>
    <row r="30" spans="2:8" ht="12" customHeight="1" x14ac:dyDescent="0.2">
      <c r="B30" s="9" t="s">
        <v>34</v>
      </c>
      <c r="C30" s="12">
        <v>633500</v>
      </c>
      <c r="D30" s="13">
        <v>53250</v>
      </c>
      <c r="E30" s="18">
        <f t="shared" si="2"/>
        <v>686750</v>
      </c>
      <c r="F30" s="12">
        <v>131668.79</v>
      </c>
      <c r="G30" s="12">
        <v>131668.79</v>
      </c>
      <c r="H30" s="20">
        <f t="shared" si="1"/>
        <v>555081.21</v>
      </c>
    </row>
    <row r="31" spans="2:8" x14ac:dyDescent="0.2">
      <c r="B31" s="9" t="s">
        <v>35</v>
      </c>
      <c r="C31" s="12">
        <v>88000</v>
      </c>
      <c r="D31" s="13">
        <v>2000</v>
      </c>
      <c r="E31" s="18">
        <f t="shared" si="2"/>
        <v>90000</v>
      </c>
      <c r="F31" s="12">
        <v>25511.51</v>
      </c>
      <c r="G31" s="12">
        <v>25511.51</v>
      </c>
      <c r="H31" s="20">
        <f t="shared" si="1"/>
        <v>64488.490000000005</v>
      </c>
    </row>
    <row r="32" spans="2:8" ht="24" x14ac:dyDescent="0.2">
      <c r="B32" s="9" t="s">
        <v>36</v>
      </c>
      <c r="C32" s="12">
        <v>268950</v>
      </c>
      <c r="D32" s="13">
        <v>159424.64000000001</v>
      </c>
      <c r="E32" s="18">
        <f t="shared" si="2"/>
        <v>428374.64</v>
      </c>
      <c r="F32" s="12">
        <v>49546.3</v>
      </c>
      <c r="G32" s="12">
        <v>49546.3</v>
      </c>
      <c r="H32" s="20">
        <f t="shared" si="1"/>
        <v>378828.34</v>
      </c>
    </row>
    <row r="33" spans="2:8" x14ac:dyDescent="0.2">
      <c r="B33" s="9" t="s">
        <v>37</v>
      </c>
      <c r="C33" s="12">
        <v>27000</v>
      </c>
      <c r="D33" s="13">
        <v>0</v>
      </c>
      <c r="E33" s="18">
        <f t="shared" si="2"/>
        <v>27000</v>
      </c>
      <c r="F33" s="12">
        <v>0</v>
      </c>
      <c r="G33" s="12">
        <v>0</v>
      </c>
      <c r="H33" s="20">
        <f t="shared" si="1"/>
        <v>27000</v>
      </c>
    </row>
    <row r="34" spans="2:8" x14ac:dyDescent="0.2">
      <c r="B34" s="9" t="s">
        <v>38</v>
      </c>
      <c r="C34" s="12">
        <v>195000</v>
      </c>
      <c r="D34" s="13">
        <v>2511.4</v>
      </c>
      <c r="E34" s="18">
        <f t="shared" si="2"/>
        <v>197511.4</v>
      </c>
      <c r="F34" s="12">
        <v>34018.76</v>
      </c>
      <c r="G34" s="12">
        <v>34018.76</v>
      </c>
      <c r="H34" s="20">
        <f t="shared" si="1"/>
        <v>163492.63999999998</v>
      </c>
    </row>
    <row r="35" spans="2:8" x14ac:dyDescent="0.2">
      <c r="B35" s="9" t="s">
        <v>39</v>
      </c>
      <c r="C35" s="12">
        <v>520241.71</v>
      </c>
      <c r="D35" s="13">
        <v>0</v>
      </c>
      <c r="E35" s="18">
        <f t="shared" si="2"/>
        <v>520241.71</v>
      </c>
      <c r="F35" s="12">
        <v>127739.84</v>
      </c>
      <c r="G35" s="12">
        <v>127739.84</v>
      </c>
      <c r="H35" s="20">
        <f t="shared" si="1"/>
        <v>392501.87</v>
      </c>
    </row>
    <row r="36" spans="2:8" x14ac:dyDescent="0.2">
      <c r="B36" s="9" t="s">
        <v>40</v>
      </c>
      <c r="C36" s="12">
        <v>26000</v>
      </c>
      <c r="D36" s="13">
        <v>2000</v>
      </c>
      <c r="E36" s="18">
        <f t="shared" si="2"/>
        <v>28000</v>
      </c>
      <c r="F36" s="12">
        <v>12096</v>
      </c>
      <c r="G36" s="12">
        <v>12096</v>
      </c>
      <c r="H36" s="20">
        <f t="shared" si="1"/>
        <v>15904</v>
      </c>
    </row>
    <row r="37" spans="2:8" ht="20.100000000000001" customHeight="1" x14ac:dyDescent="0.2">
      <c r="B37" s="7" t="s">
        <v>41</v>
      </c>
      <c r="C37" s="16">
        <f>SUM(C38:C46)</f>
        <v>405000</v>
      </c>
      <c r="D37" s="16">
        <f>SUM(D38:D46)</f>
        <v>-82823.16</v>
      </c>
      <c r="E37" s="16">
        <f>C37+D37</f>
        <v>322176.83999999997</v>
      </c>
      <c r="F37" s="16">
        <f>SUM(F38:F46)</f>
        <v>0</v>
      </c>
      <c r="G37" s="16">
        <f>SUM(G38:G46)</f>
        <v>0</v>
      </c>
      <c r="H37" s="16">
        <f t="shared" si="1"/>
        <v>322176.83999999997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405000</v>
      </c>
      <c r="D41" s="13">
        <v>-82823.16</v>
      </c>
      <c r="E41" s="18">
        <f t="shared" si="3"/>
        <v>322176.83999999997</v>
      </c>
      <c r="F41" s="12">
        <v>0</v>
      </c>
      <c r="G41" s="12">
        <v>0</v>
      </c>
      <c r="H41" s="20">
        <f t="shared" ref="H41:H72" si="4">E41-F41</f>
        <v>322176.83999999997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312759</v>
      </c>
      <c r="D47" s="16">
        <f>SUM(D48:D56)</f>
        <v>777031.78</v>
      </c>
      <c r="E47" s="16">
        <f t="shared" si="3"/>
        <v>1089790.78</v>
      </c>
      <c r="F47" s="16">
        <f>SUM(F48:F56)</f>
        <v>425335.1</v>
      </c>
      <c r="G47" s="16">
        <f>SUM(G48:G56)</f>
        <v>425335.1</v>
      </c>
      <c r="H47" s="16">
        <f t="shared" si="4"/>
        <v>664455.68000000005</v>
      </c>
    </row>
    <row r="48" spans="2:8" x14ac:dyDescent="0.2">
      <c r="B48" s="9" t="s">
        <v>52</v>
      </c>
      <c r="C48" s="12">
        <v>312759</v>
      </c>
      <c r="D48" s="13">
        <v>10635.11</v>
      </c>
      <c r="E48" s="18">
        <f t="shared" si="3"/>
        <v>323394.11</v>
      </c>
      <c r="F48" s="12">
        <v>10635.11</v>
      </c>
      <c r="G48" s="12">
        <v>10635.11</v>
      </c>
      <c r="H48" s="20">
        <f t="shared" si="4"/>
        <v>312759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75230</v>
      </c>
      <c r="E51" s="18">
        <f t="shared" si="3"/>
        <v>75230</v>
      </c>
      <c r="F51" s="12">
        <v>0</v>
      </c>
      <c r="G51" s="12">
        <v>0</v>
      </c>
      <c r="H51" s="20">
        <f t="shared" si="4"/>
        <v>75230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691166.67</v>
      </c>
      <c r="E56" s="18">
        <f t="shared" si="3"/>
        <v>691166.67</v>
      </c>
      <c r="F56" s="12">
        <v>414699.99</v>
      </c>
      <c r="G56" s="12">
        <v>414699.99</v>
      </c>
      <c r="H56" s="20">
        <f t="shared" si="4"/>
        <v>276466.68000000005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20687826.710000001</v>
      </c>
      <c r="D81" s="22">
        <f>SUM(D73,D69,D61,D57,D47,D37,D27,D17,D9)</f>
        <v>1131541.8599999999</v>
      </c>
      <c r="E81" s="22">
        <f>C81+D81</f>
        <v>21819368.57</v>
      </c>
      <c r="F81" s="22">
        <f>SUM(F73,F69,F61,F57,F47,F37,F17,F27,F9)</f>
        <v>5121199.68</v>
      </c>
      <c r="G81" s="22">
        <f>SUM(G73,G69,G61,G57,G47,G37,G27,G17,G9)</f>
        <v>5121199.68</v>
      </c>
      <c r="H81" s="22">
        <f t="shared" si="5"/>
        <v>16698168.890000001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2019-12-04T16:22:52Z</dcterms:created>
  <dcterms:modified xsi:type="dcterms:W3CDTF">2023-04-19T14:53:44Z</dcterms:modified>
</cp:coreProperties>
</file>