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F99D6C07-E278-4D08-9B56-51E50059AF92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D81" i="1" s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G81" i="1"/>
  <c r="H37" i="1"/>
  <c r="E37" i="1"/>
  <c r="H27" i="1"/>
  <c r="E17" i="1"/>
  <c r="H17" i="1" s="1"/>
  <c r="E57" i="1"/>
  <c r="H57" i="1" s="1"/>
  <c r="E9" i="1"/>
  <c r="H9" i="1" s="1"/>
  <c r="C81" i="1"/>
  <c r="E81" i="1" s="1"/>
  <c r="H81" i="1" s="1"/>
  <c r="E47" i="1"/>
  <c r="H47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<sst xmlns="http://schemas.openxmlformats.org/spreadsheetml/2006/main" count="88" uniqueCount="88">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</sst>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F48" sqref="F48:G5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5703125" style="1" customWidth="1"/>
    <col min="4" max="4" width="15.5703125" style="1" customWidth="1"/>
    <col min="5" max="5" width="17.28515625" style="1" customWidth="1"/>
    <col min="6" max="6" width="15.85546875" style="1" customWidth="1"/>
    <col min="7" max="7" width="16" style="1" customWidth="1"/>
    <col min="8" max="8" width="16.2851562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20996555.41</v>
      </c>
      <c r="D9" s="16">
        <f>SUM(D10:D16)</f>
        <v>75288.800000000003</v>
      </c>
      <c r="E9" s="16">
        <f t="shared" ref="E9:E26" si="0">C9+D9</f>
        <v>21071844.210000001</v>
      </c>
      <c r="F9" s="16">
        <f>SUM(F10:F16)</f>
        <v>4851519.08</v>
      </c>
      <c r="G9" s="16">
        <f>SUM(G10:G16)</f>
        <v>4851518.58</v>
      </c>
      <c r="H9" s="16">
        <f t="shared" ref="H9:H40" si="1">E9-F9</f>
        <v>16220325.130000001</v>
      </c>
    </row>
    <row r="10" spans="2:9" ht="12" customHeight="1" x14ac:dyDescent="0.2">
      <c r="B10" s="11" t="s">
        <v>14</v>
      </c>
      <c r="C10" s="12">
        <v>6385148.6699999999</v>
      </c>
      <c r="D10" s="13">
        <v>0</v>
      </c>
      <c r="E10" s="18">
        <f t="shared" si="0"/>
        <v>6385148.6699999999</v>
      </c>
      <c r="F10" s="12">
        <v>1600910.9</v>
      </c>
      <c r="G10" s="12">
        <v>1600910.9</v>
      </c>
      <c r="H10" s="20">
        <f t="shared" si="1"/>
        <v>4784237.7699999996</v>
      </c>
    </row>
    <row r="11" spans="2:9" ht="12" customHeight="1" x14ac:dyDescent="0.2">
      <c r="B11" s="11" t="s">
        <v>15</v>
      </c>
      <c r="C11" s="12">
        <v>3815078.26</v>
      </c>
      <c r="D11" s="13">
        <v>75288.800000000003</v>
      </c>
      <c r="E11" s="18">
        <f t="shared" si="0"/>
        <v>3890367.0599999996</v>
      </c>
      <c r="F11" s="12">
        <v>1092347.25</v>
      </c>
      <c r="G11" s="12">
        <v>1092347.25</v>
      </c>
      <c r="H11" s="20">
        <f t="shared" si="1"/>
        <v>2798019.8099999996</v>
      </c>
    </row>
    <row r="12" spans="2:9" ht="12" customHeight="1" x14ac:dyDescent="0.2">
      <c r="B12" s="11" t="s">
        <v>16</v>
      </c>
      <c r="C12" s="12">
        <v>7415234.71</v>
      </c>
      <c r="D12" s="13">
        <v>0</v>
      </c>
      <c r="E12" s="18">
        <f t="shared" si="0"/>
        <v>7415234.71</v>
      </c>
      <c r="F12" s="12">
        <v>1439016.89</v>
      </c>
      <c r="G12" s="12">
        <v>1439016.39</v>
      </c>
      <c r="H12" s="20">
        <f t="shared" si="1"/>
        <v>5976217.8200000003</v>
      </c>
    </row>
    <row r="13" spans="2:9" ht="12" customHeight="1" x14ac:dyDescent="0.2">
      <c r="B13" s="11" t="s">
        <v>17</v>
      </c>
      <c r="C13" s="12">
        <v>1861447.14</v>
      </c>
      <c r="D13" s="13">
        <v>0</v>
      </c>
      <c r="E13" s="18">
        <f>C13+D13</f>
        <v>1861447.14</v>
      </c>
      <c r="F13" s="12">
        <v>450276.27</v>
      </c>
      <c r="G13" s="12">
        <v>450276.27</v>
      </c>
      <c r="H13" s="20">
        <f t="shared" si="1"/>
        <v>1411170.8699999999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1519646.63</v>
      </c>
      <c r="D16" s="13">
        <v>0</v>
      </c>
      <c r="E16" s="18">
        <f t="shared" si="0"/>
        <v>1519646.63</v>
      </c>
      <c r="F16" s="12">
        <v>268967.77</v>
      </c>
      <c r="G16" s="12">
        <v>268967.77</v>
      </c>
      <c r="H16" s="20">
        <f t="shared" si="1"/>
        <v>1250678.8599999999</v>
      </c>
    </row>
    <row r="17" spans="2:8" ht="24" customHeight="1" x14ac:dyDescent="0.2">
      <c r="B17" s="6" t="s">
        <v>21</v>
      </c>
      <c r="C17" s="16">
        <f>SUM(C18:C26)</f>
        <v>1423239.52</v>
      </c>
      <c r="D17" s="16">
        <f>SUM(D18:D26)</f>
        <v>176704.25000000003</v>
      </c>
      <c r="E17" s="16">
        <f t="shared" si="0"/>
        <v>1599943.77</v>
      </c>
      <c r="F17" s="16">
        <f>SUM(F18:F26)</f>
        <v>296334.25999999995</v>
      </c>
      <c r="G17" s="16">
        <f>SUM(G18:G26)</f>
        <v>296334.25999999995</v>
      </c>
      <c r="H17" s="16">
        <f t="shared" si="1"/>
        <v>1303609.51</v>
      </c>
    </row>
    <row r="18" spans="2:8" ht="24" x14ac:dyDescent="0.2">
      <c r="B18" s="9" t="s">
        <v>22</v>
      </c>
      <c r="C18" s="12">
        <v>812739.52</v>
      </c>
      <c r="D18" s="13">
        <v>84908.09</v>
      </c>
      <c r="E18" s="18">
        <f t="shared" si="0"/>
        <v>897647.61</v>
      </c>
      <c r="F18" s="12">
        <v>118645.37</v>
      </c>
      <c r="G18" s="12">
        <v>118645.37</v>
      </c>
      <c r="H18" s="20">
        <f t="shared" si="1"/>
        <v>779002.24</v>
      </c>
    </row>
    <row r="19" spans="2:8" ht="12" customHeight="1" x14ac:dyDescent="0.2">
      <c r="B19" s="9" t="s">
        <v>23</v>
      </c>
      <c r="C19" s="12">
        <v>336000</v>
      </c>
      <c r="D19" s="13">
        <v>57984.86</v>
      </c>
      <c r="E19" s="18">
        <f t="shared" si="0"/>
        <v>393984.86</v>
      </c>
      <c r="F19" s="12">
        <v>117261.35</v>
      </c>
      <c r="G19" s="12">
        <v>117261.35</v>
      </c>
      <c r="H19" s="20">
        <f t="shared" si="1"/>
        <v>276723.51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26000</v>
      </c>
      <c r="D21" s="13">
        <v>30907.599999999999</v>
      </c>
      <c r="E21" s="18">
        <f t="shared" si="0"/>
        <v>56907.6</v>
      </c>
      <c r="F21" s="12">
        <v>2271.86</v>
      </c>
      <c r="G21" s="12">
        <v>2271.86</v>
      </c>
      <c r="H21" s="20">
        <f t="shared" si="1"/>
        <v>54635.74</v>
      </c>
    </row>
    <row r="22" spans="2:8" ht="12" customHeight="1" x14ac:dyDescent="0.2">
      <c r="B22" s="9" t="s">
        <v>26</v>
      </c>
      <c r="C22" s="12">
        <v>14500</v>
      </c>
      <c r="D22" s="13">
        <v>0</v>
      </c>
      <c r="E22" s="18">
        <f t="shared" si="0"/>
        <v>14500</v>
      </c>
      <c r="F22" s="12">
        <v>4169.54</v>
      </c>
      <c r="G22" s="12">
        <v>4169.54</v>
      </c>
      <c r="H22" s="20">
        <f t="shared" si="1"/>
        <v>10330.459999999999</v>
      </c>
    </row>
    <row r="23" spans="2:8" ht="12" customHeight="1" x14ac:dyDescent="0.2">
      <c r="B23" s="9" t="s">
        <v>27</v>
      </c>
      <c r="C23" s="12">
        <v>179000</v>
      </c>
      <c r="D23" s="13">
        <v>5500</v>
      </c>
      <c r="E23" s="18">
        <f t="shared" si="0"/>
        <v>184500</v>
      </c>
      <c r="F23" s="12">
        <v>46205.35</v>
      </c>
      <c r="G23" s="12">
        <v>46205.35</v>
      </c>
      <c r="H23" s="20">
        <f t="shared" si="1"/>
        <v>138294.65</v>
      </c>
    </row>
    <row r="24" spans="2:8" ht="12" customHeight="1" x14ac:dyDescent="0.2">
      <c r="B24" s="9" t="s">
        <v>28</v>
      </c>
      <c r="C24" s="12">
        <v>30000</v>
      </c>
      <c r="D24" s="13">
        <v>-2924</v>
      </c>
      <c r="E24" s="18">
        <f t="shared" si="0"/>
        <v>27076</v>
      </c>
      <c r="F24" s="12">
        <v>76</v>
      </c>
      <c r="G24" s="12">
        <v>76</v>
      </c>
      <c r="H24" s="20">
        <f t="shared" si="1"/>
        <v>27000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25000</v>
      </c>
      <c r="D26" s="13">
        <v>327.7</v>
      </c>
      <c r="E26" s="18">
        <f t="shared" si="0"/>
        <v>25327.7</v>
      </c>
      <c r="F26" s="12">
        <v>7704.79</v>
      </c>
      <c r="G26" s="12">
        <v>7704.79</v>
      </c>
      <c r="H26" s="20">
        <f t="shared" si="1"/>
        <v>17622.91</v>
      </c>
    </row>
    <row r="27" spans="2:8" ht="20.100000000000001" customHeight="1" x14ac:dyDescent="0.2">
      <c r="B27" s="6" t="s">
        <v>31</v>
      </c>
      <c r="C27" s="16">
        <f>SUM(C28:C36)</f>
        <v>4504287.3599999994</v>
      </c>
      <c r="D27" s="16">
        <f>SUM(D28:D36)</f>
        <v>1181374.26</v>
      </c>
      <c r="E27" s="16">
        <f>D27+C27</f>
        <v>5685661.6199999992</v>
      </c>
      <c r="F27" s="16">
        <f>SUM(F28:F36)</f>
        <v>1208254.4099999999</v>
      </c>
      <c r="G27" s="16">
        <f>SUM(G28:G36)</f>
        <v>1208254.4099999999</v>
      </c>
      <c r="H27" s="16">
        <f t="shared" si="1"/>
        <v>4477407.209999999</v>
      </c>
    </row>
    <row r="28" spans="2:8" x14ac:dyDescent="0.2">
      <c r="B28" s="9" t="s">
        <v>32</v>
      </c>
      <c r="C28" s="12">
        <v>629100</v>
      </c>
      <c r="D28" s="13">
        <v>1300.54</v>
      </c>
      <c r="E28" s="18">
        <f t="shared" ref="E28:E36" si="2">C28+D28</f>
        <v>630400.54</v>
      </c>
      <c r="F28" s="12">
        <v>38650.379999999997</v>
      </c>
      <c r="G28" s="12">
        <v>38650.379999999997</v>
      </c>
      <c r="H28" s="20">
        <f t="shared" si="1"/>
        <v>591750.16</v>
      </c>
    </row>
    <row r="29" spans="2:8" x14ac:dyDescent="0.2">
      <c r="B29" s="9" t="s">
        <v>33</v>
      </c>
      <c r="C29" s="12">
        <v>1620000</v>
      </c>
      <c r="D29" s="13">
        <v>0</v>
      </c>
      <c r="E29" s="18">
        <f t="shared" si="2"/>
        <v>1620000</v>
      </c>
      <c r="F29" s="12">
        <v>21895.82</v>
      </c>
      <c r="G29" s="12">
        <v>21895.82</v>
      </c>
      <c r="H29" s="20">
        <f t="shared" si="1"/>
        <v>1598104.18</v>
      </c>
    </row>
    <row r="30" spans="2:8" ht="12" customHeight="1" x14ac:dyDescent="0.2">
      <c r="B30" s="9" t="s">
        <v>34</v>
      </c>
      <c r="C30" s="12">
        <v>776263.51</v>
      </c>
      <c r="D30" s="13">
        <v>25.5</v>
      </c>
      <c r="E30" s="18">
        <f t="shared" si="2"/>
        <v>776289.01</v>
      </c>
      <c r="F30" s="12">
        <v>13863.06</v>
      </c>
      <c r="G30" s="12">
        <v>13863.06</v>
      </c>
      <c r="H30" s="20">
        <f t="shared" si="1"/>
        <v>762425.95</v>
      </c>
    </row>
    <row r="31" spans="2:8" x14ac:dyDescent="0.2">
      <c r="B31" s="9" t="s">
        <v>35</v>
      </c>
      <c r="C31" s="12">
        <v>90000</v>
      </c>
      <c r="D31" s="13">
        <v>-852.53</v>
      </c>
      <c r="E31" s="18">
        <f t="shared" si="2"/>
        <v>89147.47</v>
      </c>
      <c r="F31" s="12">
        <v>17756.63</v>
      </c>
      <c r="G31" s="12">
        <v>17756.63</v>
      </c>
      <c r="H31" s="20">
        <f t="shared" si="1"/>
        <v>71390.84</v>
      </c>
    </row>
    <row r="32" spans="2:8" ht="24" x14ac:dyDescent="0.2">
      <c r="B32" s="9" t="s">
        <v>36</v>
      </c>
      <c r="C32" s="12">
        <v>428950</v>
      </c>
      <c r="D32" s="13">
        <v>1029211.32</v>
      </c>
      <c r="E32" s="18">
        <f t="shared" si="2"/>
        <v>1458161.3199999998</v>
      </c>
      <c r="F32" s="12">
        <v>495769.21</v>
      </c>
      <c r="G32" s="12">
        <v>495769.21</v>
      </c>
      <c r="H32" s="20">
        <f t="shared" si="1"/>
        <v>962392.10999999987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99200</v>
      </c>
      <c r="D34" s="13">
        <v>37939.910000000003</v>
      </c>
      <c r="E34" s="18">
        <f t="shared" si="2"/>
        <v>137139.91</v>
      </c>
      <c r="F34" s="12">
        <v>65254.34</v>
      </c>
      <c r="G34" s="12">
        <v>65254.34</v>
      </c>
      <c r="H34" s="20">
        <f t="shared" si="1"/>
        <v>71885.570000000007</v>
      </c>
    </row>
    <row r="35" spans="2:8" x14ac:dyDescent="0.2">
      <c r="B35" s="9" t="s">
        <v>39</v>
      </c>
      <c r="C35" s="12">
        <v>835773.85</v>
      </c>
      <c r="D35" s="13">
        <v>0</v>
      </c>
      <c r="E35" s="18">
        <f t="shared" si="2"/>
        <v>835773.85</v>
      </c>
      <c r="F35" s="12">
        <v>545088.47</v>
      </c>
      <c r="G35" s="12">
        <v>545088.47</v>
      </c>
      <c r="H35" s="20">
        <f t="shared" si="1"/>
        <v>290685.38</v>
      </c>
    </row>
    <row r="36" spans="2:8" x14ac:dyDescent="0.2">
      <c r="B36" s="9" t="s">
        <v>40</v>
      </c>
      <c r="C36" s="12">
        <v>25000</v>
      </c>
      <c r="D36" s="13">
        <v>113749.52</v>
      </c>
      <c r="E36" s="18">
        <f t="shared" si="2"/>
        <v>138749.52000000002</v>
      </c>
      <c r="F36" s="12">
        <v>9976.5</v>
      </c>
      <c r="G36" s="12">
        <v>9976.5</v>
      </c>
      <c r="H36" s="20">
        <f t="shared" si="1"/>
        <v>128773.02000000002</v>
      </c>
    </row>
    <row r="37" spans="2:8" ht="20.100000000000001" customHeight="1" x14ac:dyDescent="0.2">
      <c r="B37" s="7" t="s">
        <v>41</v>
      </c>
      <c r="C37" s="16">
        <f>SUM(C38:C46)</f>
        <v>50000</v>
      </c>
      <c r="D37" s="16">
        <f>SUM(D38:D46)</f>
        <v>0</v>
      </c>
      <c r="E37" s="16">
        <f>C37+D37</f>
        <v>50000</v>
      </c>
      <c r="F37" s="16">
        <f>SUM(F38:F46)</f>
        <v>5500</v>
      </c>
      <c r="G37" s="16">
        <f>SUM(G38:G46)</f>
        <v>5500</v>
      </c>
      <c r="H37" s="16">
        <f t="shared" si="1"/>
        <v>44500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50000</v>
      </c>
      <c r="D41" s="13">
        <v>0</v>
      </c>
      <c r="E41" s="18">
        <f t="shared" si="3"/>
        <v>50000</v>
      </c>
      <c r="F41" s="12">
        <v>5500</v>
      </c>
      <c r="G41" s="12">
        <v>5500</v>
      </c>
      <c r="H41" s="20">
        <f t="shared" ref="H41:H72" si="4">E41-F41</f>
        <v>44500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390000</v>
      </c>
      <c r="D47" s="16">
        <f>SUM(D48:D56)</f>
        <v>764627.75</v>
      </c>
      <c r="E47" s="16">
        <f t="shared" si="3"/>
        <v>1154627.75</v>
      </c>
      <c r="F47" s="16">
        <f>SUM(F48:F56)</f>
        <v>346874.75</v>
      </c>
      <c r="G47" s="16">
        <f>SUM(G48:G56)</f>
        <v>346874.75</v>
      </c>
      <c r="H47" s="16">
        <f t="shared" si="4"/>
        <v>807753</v>
      </c>
    </row>
    <row r="48" spans="2:8" x14ac:dyDescent="0.2">
      <c r="B48" s="9" t="s">
        <v>52</v>
      </c>
      <c r="C48" s="12">
        <v>390000</v>
      </c>
      <c r="D48" s="13">
        <v>564627.75</v>
      </c>
      <c r="E48" s="18">
        <f t="shared" si="3"/>
        <v>954627.75</v>
      </c>
      <c r="F48" s="12">
        <v>346874.75</v>
      </c>
      <c r="G48" s="12">
        <v>346874.75</v>
      </c>
      <c r="H48" s="20">
        <f t="shared" si="4"/>
        <v>607753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200000</v>
      </c>
      <c r="E56" s="18">
        <f t="shared" si="3"/>
        <v>200000</v>
      </c>
      <c r="F56" s="12">
        <v>0</v>
      </c>
      <c r="G56" s="12">
        <v>0</v>
      </c>
      <c r="H56" s="20">
        <f t="shared" si="4"/>
        <v>200000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27364082.289999999</v>
      </c>
      <c r="D81" s="22">
        <f>SUM(D73,D69,D61,D57,D47,D37,D27,D17,D9)</f>
        <v>2197995.06</v>
      </c>
      <c r="E81" s="22">
        <f>C81+D81</f>
        <v>29562077.349999998</v>
      </c>
      <c r="F81" s="22">
        <f>SUM(F73,F69,F61,F57,F47,F37,F17,F27,F9)</f>
        <v>6708482.5</v>
      </c>
      <c r="G81" s="22">
        <f>SUM(G73,G69,G61,G57,G47,G37,G27,G17,G9)</f>
        <v>6708482</v>
      </c>
      <c r="H81" s="22">
        <f t="shared" si="5"/>
        <v>22853594.849999998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2024-04-16T21:10:27Z</cp:lastPrinted>
  <dcterms:created xsi:type="dcterms:W3CDTF">2019-12-04T16:22:52Z</dcterms:created>
  <dcterms:modified xsi:type="dcterms:W3CDTF">2024-04-16T21:16:07Z</dcterms:modified>
</cp:coreProperties>
</file>