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9C526802-D91E-418C-B661-B3A87228718F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52" i="1"/>
  <c r="H31" i="1"/>
  <c r="H20" i="1"/>
  <c r="H14" i="1"/>
  <c r="H13" i="1"/>
  <c r="G17" i="1"/>
  <c r="F17" i="1"/>
  <c r="D17" i="1"/>
  <c r="C17" i="1"/>
  <c r="G27" i="1"/>
  <c r="F27" i="1"/>
  <c r="D27" i="1"/>
  <c r="E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G81" i="1" s="1"/>
  <c r="F73" i="1"/>
  <c r="F81" i="1" s="1"/>
  <c r="D73" i="1"/>
  <c r="D81" i="1" s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E19" i="1"/>
  <c r="H19" i="1" s="1"/>
  <c r="E18" i="1"/>
  <c r="H18" i="1" s="1"/>
  <c r="E16" i="1"/>
  <c r="H16" i="1" s="1"/>
  <c r="E15" i="1"/>
  <c r="H15" i="1" s="1"/>
  <c r="E14" i="1"/>
  <c r="E12" i="1"/>
  <c r="H12" i="1" s="1"/>
  <c r="E11" i="1"/>
  <c r="H11" i="1" s="1"/>
  <c r="E10" i="1"/>
  <c r="H10" i="1" s="1"/>
  <c r="C9" i="1"/>
  <c r="E37" i="1" l="1"/>
  <c r="H37" i="1" s="1"/>
  <c r="H27" i="1"/>
  <c r="E17" i="1"/>
  <c r="H17" i="1" s="1"/>
  <c r="E57" i="1"/>
  <c r="H57" i="1" s="1"/>
  <c r="E9" i="1"/>
  <c r="H9" i="1" s="1"/>
  <c r="C81" i="1"/>
  <c r="E81" i="1" s="1"/>
  <c r="H81" i="1" s="1"/>
  <c r="E47" i="1"/>
  <c r="H47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<sst xmlns="http://schemas.openxmlformats.org/spreadsheetml/2006/main" count="88" uniqueCount="88">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</sst>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Millares 2 2" xfId="2" xr:uid="{AD4E9030-C3E9-4408-A5C4-51C903951A7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F48" sqref="F48:G56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7.42578125" style="1" customWidth="1"/>
    <col min="4" max="4" width="18.140625" style="1" customWidth="1"/>
    <col min="5" max="5" width="16.5703125" style="1" customWidth="1"/>
    <col min="6" max="6" width="16.28515625" style="1" customWidth="1"/>
    <col min="7" max="7" width="16.85546875" style="1" customWidth="1"/>
    <col min="8" max="8" width="16.5703125" style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20996555.41</v>
      </c>
      <c r="D9" s="16">
        <f>SUM(D10:D16)</f>
        <v>70788.799999999988</v>
      </c>
      <c r="E9" s="16">
        <f t="shared" ref="E9:E26" si="0">C9+D9</f>
        <v>21067344.210000001</v>
      </c>
      <c r="F9" s="16">
        <f>SUM(F10:F16)</f>
        <v>20736098.480000004</v>
      </c>
      <c r="G9" s="16">
        <f>SUM(G10:G16)</f>
        <v>20736098.480000004</v>
      </c>
      <c r="H9" s="16">
        <f t="shared" ref="H9:H40" si="1">E9-F9</f>
        <v>331245.72999999672</v>
      </c>
    </row>
    <row r="10" spans="2:9" ht="12" customHeight="1" x14ac:dyDescent="0.2">
      <c r="B10" s="11" t="s">
        <v>14</v>
      </c>
      <c r="C10" s="12">
        <v>6385148.6699999999</v>
      </c>
      <c r="D10" s="13">
        <v>-79161.600000000006</v>
      </c>
      <c r="E10" s="18">
        <f t="shared" si="0"/>
        <v>6305987.0700000003</v>
      </c>
      <c r="F10" s="12">
        <v>6264308.3399999999</v>
      </c>
      <c r="G10" s="12">
        <v>6264308.3399999999</v>
      </c>
      <c r="H10" s="20">
        <f t="shared" si="1"/>
        <v>41678.730000000447</v>
      </c>
    </row>
    <row r="11" spans="2:9" ht="12" customHeight="1" x14ac:dyDescent="0.2">
      <c r="B11" s="11" t="s">
        <v>15</v>
      </c>
      <c r="C11" s="12">
        <v>3815078.26</v>
      </c>
      <c r="D11" s="13">
        <v>64139.44</v>
      </c>
      <c r="E11" s="18">
        <f t="shared" si="0"/>
        <v>3879217.6999999997</v>
      </c>
      <c r="F11" s="12">
        <v>3840163.72</v>
      </c>
      <c r="G11" s="12">
        <v>3840163.72</v>
      </c>
      <c r="H11" s="20">
        <f t="shared" si="1"/>
        <v>39053.979999999516</v>
      </c>
    </row>
    <row r="12" spans="2:9" ht="12" customHeight="1" x14ac:dyDescent="0.2">
      <c r="B12" s="11" t="s">
        <v>16</v>
      </c>
      <c r="C12" s="12">
        <v>7415234.71</v>
      </c>
      <c r="D12" s="13">
        <v>206343.23</v>
      </c>
      <c r="E12" s="18">
        <f t="shared" si="0"/>
        <v>7621577.9400000004</v>
      </c>
      <c r="F12" s="12">
        <v>7476773.8899999997</v>
      </c>
      <c r="G12" s="12">
        <v>7476773.8899999997</v>
      </c>
      <c r="H12" s="20">
        <f t="shared" si="1"/>
        <v>144804.05000000075</v>
      </c>
    </row>
    <row r="13" spans="2:9" ht="12" customHeight="1" x14ac:dyDescent="0.2">
      <c r="B13" s="11" t="s">
        <v>17</v>
      </c>
      <c r="C13" s="12">
        <v>1861447.14</v>
      </c>
      <c r="D13" s="13">
        <v>0</v>
      </c>
      <c r="E13" s="18">
        <f>C13+D13</f>
        <v>1861447.14</v>
      </c>
      <c r="F13" s="12">
        <v>1803451.33</v>
      </c>
      <c r="G13" s="12">
        <v>1803451.33</v>
      </c>
      <c r="H13" s="20">
        <f t="shared" si="1"/>
        <v>57995.809999999823</v>
      </c>
    </row>
    <row r="14" spans="2:9" ht="12" customHeight="1" x14ac:dyDescent="0.2">
      <c r="B14" s="11" t="s">
        <v>18</v>
      </c>
      <c r="C14" s="12">
        <v>0</v>
      </c>
      <c r="D14" s="13">
        <v>71355.67</v>
      </c>
      <c r="E14" s="18">
        <f t="shared" si="0"/>
        <v>71355.67</v>
      </c>
      <c r="F14" s="12">
        <v>71355.67</v>
      </c>
      <c r="G14" s="12">
        <v>71355.67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1519646.63</v>
      </c>
      <c r="D16" s="13">
        <v>-191887.94</v>
      </c>
      <c r="E16" s="18">
        <f t="shared" si="0"/>
        <v>1327758.69</v>
      </c>
      <c r="F16" s="12">
        <v>1280045.53</v>
      </c>
      <c r="G16" s="12">
        <v>1280045.53</v>
      </c>
      <c r="H16" s="20">
        <f t="shared" si="1"/>
        <v>47713.159999999916</v>
      </c>
    </row>
    <row r="17" spans="2:8" ht="24" customHeight="1" x14ac:dyDescent="0.2">
      <c r="B17" s="6" t="s">
        <v>21</v>
      </c>
      <c r="C17" s="16">
        <f>SUM(C18:C26)</f>
        <v>1423239.52</v>
      </c>
      <c r="D17" s="16">
        <f>SUM(D18:D26)</f>
        <v>1241379.8199999998</v>
      </c>
      <c r="E17" s="16">
        <f t="shared" si="0"/>
        <v>2664619.34</v>
      </c>
      <c r="F17" s="16">
        <f>SUM(F18:F26)</f>
        <v>2472423.3899999997</v>
      </c>
      <c r="G17" s="16">
        <f>SUM(G18:G26)</f>
        <v>2472423.3899999997</v>
      </c>
      <c r="H17" s="16">
        <f t="shared" si="1"/>
        <v>192195.95000000019</v>
      </c>
    </row>
    <row r="18" spans="2:8" ht="24" x14ac:dyDescent="0.2">
      <c r="B18" s="9" t="s">
        <v>22</v>
      </c>
      <c r="C18" s="12">
        <v>812739.52</v>
      </c>
      <c r="D18" s="13">
        <v>-13246.77</v>
      </c>
      <c r="E18" s="18">
        <f t="shared" si="0"/>
        <v>799492.75</v>
      </c>
      <c r="F18" s="12">
        <v>742607.3</v>
      </c>
      <c r="G18" s="12">
        <v>742607.3</v>
      </c>
      <c r="H18" s="20">
        <f t="shared" si="1"/>
        <v>56885.449999999953</v>
      </c>
    </row>
    <row r="19" spans="2:8" ht="12" customHeight="1" x14ac:dyDescent="0.2">
      <c r="B19" s="9" t="s">
        <v>23</v>
      </c>
      <c r="C19" s="12">
        <v>336000</v>
      </c>
      <c r="D19" s="13">
        <v>644757.56999999995</v>
      </c>
      <c r="E19" s="18">
        <f t="shared" si="0"/>
        <v>980757.57</v>
      </c>
      <c r="F19" s="12">
        <v>962949.68</v>
      </c>
      <c r="G19" s="12">
        <v>962949.68</v>
      </c>
      <c r="H19" s="20">
        <f t="shared" si="1"/>
        <v>17807.889999999898</v>
      </c>
    </row>
    <row r="20" spans="2:8" ht="12" customHeight="1" x14ac:dyDescent="0.2">
      <c r="B20" s="9" t="s">
        <v>24</v>
      </c>
      <c r="C20" s="12">
        <v>0</v>
      </c>
      <c r="D20" s="13">
        <v>470</v>
      </c>
      <c r="E20" s="18">
        <f t="shared" si="0"/>
        <v>470</v>
      </c>
      <c r="F20" s="12">
        <v>470</v>
      </c>
      <c r="G20" s="12">
        <v>470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26000</v>
      </c>
      <c r="D21" s="13">
        <v>34693.65</v>
      </c>
      <c r="E21" s="18">
        <f t="shared" si="0"/>
        <v>60693.65</v>
      </c>
      <c r="F21" s="12">
        <v>60693.65</v>
      </c>
      <c r="G21" s="12">
        <v>60693.65</v>
      </c>
      <c r="H21" s="20">
        <f t="shared" si="1"/>
        <v>0</v>
      </c>
    </row>
    <row r="22" spans="2:8" ht="12" customHeight="1" x14ac:dyDescent="0.2">
      <c r="B22" s="9" t="s">
        <v>26</v>
      </c>
      <c r="C22" s="12">
        <v>14500</v>
      </c>
      <c r="D22" s="13">
        <v>67200.09</v>
      </c>
      <c r="E22" s="18">
        <f t="shared" si="0"/>
        <v>81700.09</v>
      </c>
      <c r="F22" s="12">
        <v>74552.259999999995</v>
      </c>
      <c r="G22" s="12">
        <v>74552.259999999995</v>
      </c>
      <c r="H22" s="20">
        <f t="shared" si="1"/>
        <v>7147.8300000000017</v>
      </c>
    </row>
    <row r="23" spans="2:8" ht="12" customHeight="1" x14ac:dyDescent="0.2">
      <c r="B23" s="9" t="s">
        <v>27</v>
      </c>
      <c r="C23" s="12">
        <v>179000</v>
      </c>
      <c r="D23" s="13">
        <v>116307.76</v>
      </c>
      <c r="E23" s="18">
        <f t="shared" si="0"/>
        <v>295307.76</v>
      </c>
      <c r="F23" s="12">
        <v>263704.38</v>
      </c>
      <c r="G23" s="12">
        <v>263704.38</v>
      </c>
      <c r="H23" s="20">
        <f t="shared" si="1"/>
        <v>31603.380000000005</v>
      </c>
    </row>
    <row r="24" spans="2:8" ht="12" customHeight="1" x14ac:dyDescent="0.2">
      <c r="B24" s="9" t="s">
        <v>28</v>
      </c>
      <c r="C24" s="12">
        <v>30000</v>
      </c>
      <c r="D24" s="13">
        <v>140502.75</v>
      </c>
      <c r="E24" s="18">
        <f t="shared" si="0"/>
        <v>170502.75</v>
      </c>
      <c r="F24" s="12">
        <v>167879.63</v>
      </c>
      <c r="G24" s="12">
        <v>167879.63</v>
      </c>
      <c r="H24" s="20">
        <f t="shared" si="1"/>
        <v>2623.1199999999953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25000</v>
      </c>
      <c r="D26" s="13">
        <v>250694.77</v>
      </c>
      <c r="E26" s="18">
        <f t="shared" si="0"/>
        <v>275694.77</v>
      </c>
      <c r="F26" s="12">
        <v>199566.49</v>
      </c>
      <c r="G26" s="12">
        <v>199566.49</v>
      </c>
      <c r="H26" s="20">
        <f t="shared" si="1"/>
        <v>76128.280000000028</v>
      </c>
    </row>
    <row r="27" spans="2:8" ht="20.100000000000001" customHeight="1" x14ac:dyDescent="0.2">
      <c r="B27" s="6" t="s">
        <v>31</v>
      </c>
      <c r="C27" s="16">
        <f>SUM(C28:C36)</f>
        <v>4504287.3599999994</v>
      </c>
      <c r="D27" s="16">
        <f>SUM(D28:D36)</f>
        <v>4037562.86</v>
      </c>
      <c r="E27" s="16">
        <f>D27+C27</f>
        <v>8541850.2199999988</v>
      </c>
      <c r="F27" s="16">
        <f>SUM(F28:F36)</f>
        <v>7530510.4100000001</v>
      </c>
      <c r="G27" s="16">
        <f>SUM(G28:G36)</f>
        <v>7493390.4100000001</v>
      </c>
      <c r="H27" s="16">
        <f t="shared" si="1"/>
        <v>1011339.8099999987</v>
      </c>
    </row>
    <row r="28" spans="2:8" x14ac:dyDescent="0.2">
      <c r="B28" s="9" t="s">
        <v>32</v>
      </c>
      <c r="C28" s="12">
        <v>629100</v>
      </c>
      <c r="D28" s="13">
        <v>-277786.23999999999</v>
      </c>
      <c r="E28" s="18">
        <f t="shared" ref="E28:E36" si="2">C28+D28</f>
        <v>351313.76</v>
      </c>
      <c r="F28" s="12">
        <v>207608.35</v>
      </c>
      <c r="G28" s="12">
        <v>207608.35</v>
      </c>
      <c r="H28" s="20">
        <f t="shared" si="1"/>
        <v>143705.41</v>
      </c>
    </row>
    <row r="29" spans="2:8" x14ac:dyDescent="0.2">
      <c r="B29" s="9" t="s">
        <v>33</v>
      </c>
      <c r="C29" s="12">
        <v>1620000</v>
      </c>
      <c r="D29" s="13">
        <v>-132027.07999999999</v>
      </c>
      <c r="E29" s="18">
        <f t="shared" si="2"/>
        <v>1487972.92</v>
      </c>
      <c r="F29" s="12">
        <v>1489712.92</v>
      </c>
      <c r="G29" s="12">
        <v>1489712.92</v>
      </c>
      <c r="H29" s="20">
        <f t="shared" si="1"/>
        <v>-1740</v>
      </c>
    </row>
    <row r="30" spans="2:8" ht="12" customHeight="1" x14ac:dyDescent="0.2">
      <c r="B30" s="9" t="s">
        <v>34</v>
      </c>
      <c r="C30" s="12">
        <v>776263.51</v>
      </c>
      <c r="D30" s="13">
        <v>2233270.13</v>
      </c>
      <c r="E30" s="18">
        <f t="shared" si="2"/>
        <v>3009533.6399999997</v>
      </c>
      <c r="F30" s="12">
        <v>2711778.41</v>
      </c>
      <c r="G30" s="12">
        <v>2674658.41</v>
      </c>
      <c r="H30" s="20">
        <f t="shared" si="1"/>
        <v>297755.22999999952</v>
      </c>
    </row>
    <row r="31" spans="2:8" x14ac:dyDescent="0.2">
      <c r="B31" s="9" t="s">
        <v>35</v>
      </c>
      <c r="C31" s="12">
        <v>90000</v>
      </c>
      <c r="D31" s="13">
        <v>18564.189999999999</v>
      </c>
      <c r="E31" s="18">
        <f t="shared" si="2"/>
        <v>108564.19</v>
      </c>
      <c r="F31" s="12">
        <v>102188.11</v>
      </c>
      <c r="G31" s="12">
        <v>102188.11</v>
      </c>
      <c r="H31" s="20">
        <f t="shared" si="1"/>
        <v>6376.0800000000017</v>
      </c>
    </row>
    <row r="32" spans="2:8" ht="24" x14ac:dyDescent="0.2">
      <c r="B32" s="9" t="s">
        <v>36</v>
      </c>
      <c r="C32" s="12">
        <v>428950</v>
      </c>
      <c r="D32" s="13">
        <v>1429382.41</v>
      </c>
      <c r="E32" s="18">
        <f t="shared" si="2"/>
        <v>1858332.41</v>
      </c>
      <c r="F32" s="12">
        <v>1457249.9</v>
      </c>
      <c r="G32" s="12">
        <v>1457249.9</v>
      </c>
      <c r="H32" s="20">
        <f t="shared" si="1"/>
        <v>401082.51</v>
      </c>
    </row>
    <row r="33" spans="2:8" x14ac:dyDescent="0.2">
      <c r="B33" s="9" t="s">
        <v>37</v>
      </c>
      <c r="C33" s="12">
        <v>0</v>
      </c>
      <c r="D33" s="13">
        <v>0</v>
      </c>
      <c r="E33" s="18">
        <f t="shared" si="2"/>
        <v>0</v>
      </c>
      <c r="F33" s="12">
        <v>0</v>
      </c>
      <c r="G33" s="12">
        <v>0</v>
      </c>
      <c r="H33" s="20">
        <f t="shared" si="1"/>
        <v>0</v>
      </c>
    </row>
    <row r="34" spans="2:8" x14ac:dyDescent="0.2">
      <c r="B34" s="9" t="s">
        <v>38</v>
      </c>
      <c r="C34" s="12">
        <v>99200</v>
      </c>
      <c r="D34" s="13">
        <v>181584.42</v>
      </c>
      <c r="E34" s="18">
        <f t="shared" si="2"/>
        <v>280784.42000000004</v>
      </c>
      <c r="F34" s="12">
        <v>174932.98</v>
      </c>
      <c r="G34" s="12">
        <v>174932.98</v>
      </c>
      <c r="H34" s="20">
        <f t="shared" si="1"/>
        <v>105851.44000000003</v>
      </c>
    </row>
    <row r="35" spans="2:8" x14ac:dyDescent="0.2">
      <c r="B35" s="9" t="s">
        <v>39</v>
      </c>
      <c r="C35" s="12">
        <v>835773.85</v>
      </c>
      <c r="D35" s="13">
        <v>568801.73</v>
      </c>
      <c r="E35" s="18">
        <f t="shared" si="2"/>
        <v>1404575.58</v>
      </c>
      <c r="F35" s="12">
        <v>1359587.74</v>
      </c>
      <c r="G35" s="12">
        <v>1359587.74</v>
      </c>
      <c r="H35" s="20">
        <f t="shared" si="1"/>
        <v>44987.840000000084</v>
      </c>
    </row>
    <row r="36" spans="2:8" x14ac:dyDescent="0.2">
      <c r="B36" s="9" t="s">
        <v>40</v>
      </c>
      <c r="C36" s="12">
        <v>25000</v>
      </c>
      <c r="D36" s="13">
        <v>15773.3</v>
      </c>
      <c r="E36" s="18">
        <f t="shared" si="2"/>
        <v>40773.300000000003</v>
      </c>
      <c r="F36" s="12">
        <v>27452</v>
      </c>
      <c r="G36" s="12">
        <v>27452</v>
      </c>
      <c r="H36" s="20">
        <f t="shared" si="1"/>
        <v>13321.300000000003</v>
      </c>
    </row>
    <row r="37" spans="2:8" ht="20.100000000000001" customHeight="1" x14ac:dyDescent="0.2">
      <c r="B37" s="7" t="s">
        <v>41</v>
      </c>
      <c r="C37" s="16">
        <f>SUM(C38:C46)</f>
        <v>50000</v>
      </c>
      <c r="D37" s="16">
        <f>SUM(D38:D46)</f>
        <v>27675.09</v>
      </c>
      <c r="E37" s="16">
        <f>C37+D37</f>
        <v>77675.09</v>
      </c>
      <c r="F37" s="16">
        <f>SUM(F38:F46)</f>
        <v>76327.56</v>
      </c>
      <c r="G37" s="16">
        <f>SUM(G38:G46)</f>
        <v>76327.56</v>
      </c>
      <c r="H37" s="16">
        <f t="shared" si="1"/>
        <v>1347.5299999999988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50000</v>
      </c>
      <c r="D41" s="13">
        <v>27675.09</v>
      </c>
      <c r="E41" s="18">
        <f t="shared" si="3"/>
        <v>77675.09</v>
      </c>
      <c r="F41" s="12">
        <v>76327.56</v>
      </c>
      <c r="G41" s="12">
        <v>76327.56</v>
      </c>
      <c r="H41" s="20">
        <f t="shared" ref="H41:H72" si="4">E41-F41</f>
        <v>1347.5299999999988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390000</v>
      </c>
      <c r="D47" s="16">
        <f>SUM(D48:D56)</f>
        <v>753368.29</v>
      </c>
      <c r="E47" s="16">
        <f t="shared" si="3"/>
        <v>1143368.29</v>
      </c>
      <c r="F47" s="16">
        <f>SUM(F48:F56)</f>
        <v>1090501.83</v>
      </c>
      <c r="G47" s="16">
        <f>SUM(G48:G56)</f>
        <v>1090501.83</v>
      </c>
      <c r="H47" s="16">
        <f t="shared" si="4"/>
        <v>52866.459999999963</v>
      </c>
    </row>
    <row r="48" spans="2:8" x14ac:dyDescent="0.2">
      <c r="B48" s="9" t="s">
        <v>52</v>
      </c>
      <c r="C48" s="12">
        <v>390000</v>
      </c>
      <c r="D48" s="13">
        <v>456932.06</v>
      </c>
      <c r="E48" s="18">
        <f t="shared" si="3"/>
        <v>846932.06</v>
      </c>
      <c r="F48" s="12">
        <v>812231.43</v>
      </c>
      <c r="G48" s="12">
        <v>812231.43</v>
      </c>
      <c r="H48" s="20">
        <f t="shared" si="4"/>
        <v>34700.630000000005</v>
      </c>
    </row>
    <row r="49" spans="2:8" x14ac:dyDescent="0.2">
      <c r="B49" s="9" t="s">
        <v>53</v>
      </c>
      <c r="C49" s="12">
        <v>0</v>
      </c>
      <c r="D49" s="13">
        <v>10370.4</v>
      </c>
      <c r="E49" s="18">
        <f t="shared" si="3"/>
        <v>10370.4</v>
      </c>
      <c r="F49" s="12">
        <v>10370.4</v>
      </c>
      <c r="G49" s="12">
        <v>10370.4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286065.83</v>
      </c>
      <c r="E51" s="18">
        <f t="shared" si="3"/>
        <v>286065.83</v>
      </c>
      <c r="F51" s="12">
        <v>267900</v>
      </c>
      <c r="G51" s="12">
        <v>267900</v>
      </c>
      <c r="H51" s="20">
        <f t="shared" si="4"/>
        <v>18165.830000000016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0</v>
      </c>
      <c r="E53" s="18">
        <f t="shared" si="3"/>
        <v>0</v>
      </c>
      <c r="F53" s="12">
        <v>0</v>
      </c>
      <c r="G53" s="12">
        <v>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27364082.289999999</v>
      </c>
      <c r="D81" s="22">
        <f>SUM(D73,D69,D61,D57,D47,D37,D27,D17,D9)</f>
        <v>6130774.8600000003</v>
      </c>
      <c r="E81" s="22">
        <f>C81+D81</f>
        <v>33494857.149999999</v>
      </c>
      <c r="F81" s="22">
        <f>SUM(F73,F69,F61,F57,F47,F37,F17,F27,F9)</f>
        <v>31905861.670000002</v>
      </c>
      <c r="G81" s="22">
        <f>SUM(G73,G69,G61,G57,G47,G37,G27,G17,G9)</f>
        <v>31868741.670000006</v>
      </c>
      <c r="H81" s="22">
        <f t="shared" si="5"/>
        <v>1588995.4799999967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19685039370078741" right="0.19685039370078741" top="0.31496062992125984" bottom="0.31496062992125984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2025-01-25T22:22:28Z</cp:lastPrinted>
  <dcterms:created xsi:type="dcterms:W3CDTF">2019-12-04T16:22:52Z</dcterms:created>
  <dcterms:modified xsi:type="dcterms:W3CDTF">2025-01-25T22:23:03Z</dcterms:modified>
</cp:coreProperties>
</file>