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66563EE8-EDBC-41AD-AFCB-160E394632FB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EAEPED_OG!$A$1:$I$164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8" i="1"/>
  <c r="H131" i="1"/>
  <c r="H116" i="1"/>
  <c r="H117" i="1"/>
  <c r="H118" i="1"/>
  <c r="H119" i="1"/>
  <c r="H120" i="1"/>
  <c r="H121" i="1"/>
  <c r="H122" i="1"/>
  <c r="H123" i="1"/>
  <c r="H115" i="1"/>
  <c r="H113" i="1"/>
  <c r="H105" i="1"/>
  <c r="H97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2" i="1"/>
  <c r="H42" i="1"/>
  <c r="H43" i="1"/>
  <c r="H45" i="1"/>
  <c r="H46" i="1"/>
  <c r="H47" i="1"/>
  <c r="H48" i="1"/>
  <c r="H49" i="1"/>
  <c r="H41" i="1"/>
  <c r="H36" i="1"/>
  <c r="H37" i="1"/>
  <c r="H38" i="1"/>
  <c r="H22" i="1"/>
  <c r="H24" i="1"/>
  <c r="H15" i="1"/>
  <c r="H16" i="1"/>
  <c r="H17" i="1"/>
  <c r="H19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H133" i="1" s="1"/>
  <c r="E126" i="1"/>
  <c r="E127" i="1"/>
  <c r="H127" i="1" s="1"/>
  <c r="E128" i="1"/>
  <c r="E129" i="1"/>
  <c r="H129" i="1" s="1"/>
  <c r="E130" i="1"/>
  <c r="H130" i="1" s="1"/>
  <c r="E131" i="1"/>
  <c r="E132" i="1"/>
  <c r="H132" i="1" s="1"/>
  <c r="E125" i="1"/>
  <c r="H125" i="1" s="1"/>
  <c r="E116" i="1"/>
  <c r="E117" i="1"/>
  <c r="E118" i="1"/>
  <c r="E119" i="1"/>
  <c r="E120" i="1"/>
  <c r="E121" i="1"/>
  <c r="E122" i="1"/>
  <c r="E123" i="1"/>
  <c r="E115" i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E105" i="1"/>
  <c r="E96" i="1"/>
  <c r="H96" i="1" s="1"/>
  <c r="E97" i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E43" i="1"/>
  <c r="E44" i="1"/>
  <c r="H44" i="1" s="1"/>
  <c r="E45" i="1"/>
  <c r="E46" i="1"/>
  <c r="E47" i="1"/>
  <c r="E48" i="1"/>
  <c r="E49" i="1"/>
  <c r="E41" i="1"/>
  <c r="E32" i="1"/>
  <c r="H32" i="1" s="1"/>
  <c r="E33" i="1"/>
  <c r="H33" i="1" s="1"/>
  <c r="E34" i="1"/>
  <c r="H34" i="1" s="1"/>
  <c r="E35" i="1"/>
  <c r="H35" i="1" s="1"/>
  <c r="E36" i="1"/>
  <c r="E37" i="1"/>
  <c r="E38" i="1"/>
  <c r="E39" i="1"/>
  <c r="H39" i="1" s="1"/>
  <c r="E31" i="1"/>
  <c r="H31" i="1" s="1"/>
  <c r="E29" i="1"/>
  <c r="H29" i="1" s="1"/>
  <c r="E22" i="1"/>
  <c r="E23" i="1"/>
  <c r="H23" i="1" s="1"/>
  <c r="E24" i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E16" i="1"/>
  <c r="E17" i="1"/>
  <c r="E18" i="1"/>
  <c r="H18" i="1" s="1"/>
  <c r="E19" i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G85" i="1" s="1"/>
  <c r="F94" i="1"/>
  <c r="F85" i="1" s="1"/>
  <c r="E94" i="1"/>
  <c r="D94" i="1"/>
  <c r="C94" i="1"/>
  <c r="H86" i="1"/>
  <c r="G86" i="1"/>
  <c r="F86" i="1"/>
  <c r="E86" i="1"/>
  <c r="D86" i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C10" i="1" s="1"/>
  <c r="C160" i="1" s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G10" i="1" s="1"/>
  <c r="F12" i="1"/>
  <c r="E12" i="1"/>
  <c r="D12" i="1"/>
  <c r="C12" i="1"/>
  <c r="G160" i="1" l="1"/>
  <c r="D85" i="1"/>
  <c r="H85" i="1"/>
  <c r="F10" i="1"/>
  <c r="D10" i="1"/>
  <c r="H10" i="1"/>
  <c r="E85" i="1"/>
  <c r="E10" i="1"/>
  <c r="F160" i="1"/>
  <c r="D160" i="1" l="1"/>
  <c r="H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<sst xmlns="http://schemas.openxmlformats.org/spreadsheetml/2006/main" count="163" uniqueCount="90">
  <si>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</si>
  <si>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</si>
  <si>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</si>
  <si>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</si>
  <si>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</si>
  <si>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</si>
  <si>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</si>
  <si>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</si>
  <si>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</si>
  <si>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</si>
  <si>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</si>
  <si>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</si>
  <si>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</si>
  <si>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</si>
  <si>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</si>
  <si>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</si>
  <si>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</si>
  <si>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</si>
  <si>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</si>
  <si>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</si>
  <si>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</si>
  <si>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</si>
  <si>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</si>
  <si>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</si>
  <si>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</si>
  <si>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</si>
  <si>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</si>
  <si>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</si>
  <si>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</si>
  <si>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</si>
  <si>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</si>
  <si>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</si>
  <si>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</si>
  <si>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</si>
  <si>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</si>
  <si>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</si>
  <si>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</si>
  <si>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</si>
  <si>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</si>
  <si>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</si>
  <si>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</si>
  <si>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</si>
  <si>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</si>
  <si>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</si>
  <si>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</si>
  <si>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</si>
  <si>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</si>
  <si>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</si>
  <si>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</si>
  <si>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</si>
  <si>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</si>
  <si>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</si>
  <si>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</si>
  <si>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</si>
  <si>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</si>
  <si>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</si>
  <si>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</si>
  <si>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</si>
  <si>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</si>
  <si>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</si>
  <si>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</si>
  <si>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</si>
  <si>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</si>
  <si>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</si>
  <si>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</si>
  <si>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</si>
  <si>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</si>
  <si>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</si>
  <si>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</si>
  <si>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</si>
  <si>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</si>
  <si>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</si>
  <si>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</si>
  <si>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</si>
  <si>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</si>
  <si>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</si>
  <si>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</si>
  <si>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</si>
  <si>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</si>
  <si>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</si>
  <si>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</si>
  <si>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</si>
  <si>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</si>
  <si>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</si>
  <si>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</si>
  <si>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</si>
  <si>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</si>
  <si>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</si>
  <si>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</t>
  </si>
  <si>
    <t>Del 01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</si>
</sst>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5" fontId="4" fillId="0" borderId="5" xfId="1" applyNumberFormat="1" applyFont="1" applyFill="1" applyBorder="1" applyAlignment="1">
      <alignment horizontal="right" vertical="center"/>
    </xf>
    <xf numFmtId="165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5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5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  <protection locked="0"/>
    </xf>
    <xf numFmtId="165" fontId="6" fillId="0" borderId="14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5" xfId="1" applyNumberFormat="1" applyFont="1" applyFill="1" applyBorder="1" applyAlignment="1" applyProtection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</xf>
    <xf numFmtId="165" fontId="4" fillId="0" borderId="3" xfId="1" applyNumberFormat="1" applyFont="1" applyFill="1" applyBorder="1" applyAlignment="1" applyProtection="1">
      <alignment horizontal="right" vertical="center"/>
    </xf>
    <xf numFmtId="165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5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L14" sqref="L13:L14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0" t="s">
        <v>88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3" t="s">
        <v>2</v>
      </c>
      <c r="C4" s="44"/>
      <c r="D4" s="44"/>
      <c r="E4" s="44"/>
      <c r="F4" s="44"/>
      <c r="G4" s="44"/>
      <c r="H4" s="45"/>
    </row>
    <row r="5" spans="2:9" x14ac:dyDescent="0.2">
      <c r="B5" s="46" t="s">
        <v>89</v>
      </c>
      <c r="C5" s="47"/>
      <c r="D5" s="47"/>
      <c r="E5" s="47"/>
      <c r="F5" s="47"/>
      <c r="G5" s="47"/>
      <c r="H5" s="48"/>
    </row>
    <row r="6" spans="2:9" ht="15.75" customHeight="1" thickBot="1" x14ac:dyDescent="0.25">
      <c r="B6" s="49" t="s">
        <v>3</v>
      </c>
      <c r="C6" s="50"/>
      <c r="D6" s="50"/>
      <c r="E6" s="50"/>
      <c r="F6" s="50"/>
      <c r="G6" s="50"/>
      <c r="H6" s="51"/>
    </row>
    <row r="7" spans="2:9" ht="24.75" customHeight="1" thickBot="1" x14ac:dyDescent="0.25">
      <c r="B7" s="33" t="s">
        <v>4</v>
      </c>
      <c r="C7" s="35" t="s">
        <v>5</v>
      </c>
      <c r="D7" s="36"/>
      <c r="E7" s="36"/>
      <c r="F7" s="36"/>
      <c r="G7" s="37"/>
      <c r="H7" s="38" t="s">
        <v>6</v>
      </c>
    </row>
    <row r="8" spans="2:9" ht="24.75" thickBot="1" x14ac:dyDescent="0.2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9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29464609.73</v>
      </c>
      <c r="D10" s="8">
        <f>SUM(D12,D20,D30,D40,D50,D60,D64,D73,D77)</f>
        <v>3969688.6</v>
      </c>
      <c r="E10" s="24">
        <f t="shared" ref="E10:H10" si="0">SUM(E12,E20,E30,E40,E50,E60,E64,E73,E77)</f>
        <v>33434298.330000002</v>
      </c>
      <c r="F10" s="8">
        <f t="shared" si="0"/>
        <v>21612987.869999997</v>
      </c>
      <c r="G10" s="8">
        <f t="shared" si="0"/>
        <v>21612987.869999997</v>
      </c>
      <c r="H10" s="24">
        <f t="shared" si="0"/>
        <v>11821310.460000003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22418372.91</v>
      </c>
      <c r="D12" s="7">
        <f>SUM(D13:D19)</f>
        <v>1647000</v>
      </c>
      <c r="E12" s="25">
        <f t="shared" ref="E12:H12" si="1">SUM(E13:E19)</f>
        <v>24065372.910000004</v>
      </c>
      <c r="F12" s="7">
        <f t="shared" si="1"/>
        <v>16079967.09</v>
      </c>
      <c r="G12" s="7">
        <f t="shared" si="1"/>
        <v>16079967.09</v>
      </c>
      <c r="H12" s="25">
        <f t="shared" si="1"/>
        <v>7985405.8200000012</v>
      </c>
    </row>
    <row r="13" spans="2:9" ht="24" x14ac:dyDescent="0.2">
      <c r="B13" s="10" t="s">
        <v>14</v>
      </c>
      <c r="C13" s="22">
        <v>6855155.6900000004</v>
      </c>
      <c r="D13" s="22">
        <v>0</v>
      </c>
      <c r="E13" s="26">
        <f>SUM(C13:D13)</f>
        <v>6855155.6900000004</v>
      </c>
      <c r="F13" s="23">
        <v>5105969.51</v>
      </c>
      <c r="G13" s="23">
        <v>5105969.51</v>
      </c>
      <c r="H13" s="30">
        <f>SUM(E13-F13)</f>
        <v>1749186.1800000006</v>
      </c>
    </row>
    <row r="14" spans="2:9" ht="22.9" customHeight="1" x14ac:dyDescent="0.2">
      <c r="B14" s="10" t="s">
        <v>15</v>
      </c>
      <c r="C14" s="22">
        <v>4352024.7</v>
      </c>
      <c r="D14" s="22">
        <v>1000</v>
      </c>
      <c r="E14" s="26">
        <f t="shared" ref="E14:E79" si="2">SUM(C14:D14)</f>
        <v>4353024.7</v>
      </c>
      <c r="F14" s="23">
        <v>3289857.59</v>
      </c>
      <c r="G14" s="23">
        <v>3289857.59</v>
      </c>
      <c r="H14" s="30">
        <f t="shared" ref="H14:H79" si="3">SUM(E14-F14)</f>
        <v>1063167.1100000003</v>
      </c>
    </row>
    <row r="15" spans="2:9" x14ac:dyDescent="0.2">
      <c r="B15" s="10" t="s">
        <v>16</v>
      </c>
      <c r="C15" s="22">
        <v>7627444.5199999996</v>
      </c>
      <c r="D15" s="22">
        <v>28118</v>
      </c>
      <c r="E15" s="26">
        <f t="shared" si="2"/>
        <v>7655562.5199999996</v>
      </c>
      <c r="F15" s="23">
        <v>4559306.47</v>
      </c>
      <c r="G15" s="23">
        <v>4559306.47</v>
      </c>
      <c r="H15" s="30">
        <f t="shared" si="3"/>
        <v>3096256.05</v>
      </c>
    </row>
    <row r="16" spans="2:9" x14ac:dyDescent="0.2">
      <c r="B16" s="10" t="s">
        <v>17</v>
      </c>
      <c r="C16" s="22">
        <v>2016284.46</v>
      </c>
      <c r="D16" s="22">
        <v>0</v>
      </c>
      <c r="E16" s="26">
        <f t="shared" si="2"/>
        <v>2016284.46</v>
      </c>
      <c r="F16" s="23">
        <v>1522013.5</v>
      </c>
      <c r="G16" s="23">
        <v>1522013.5</v>
      </c>
      <c r="H16" s="30">
        <f t="shared" si="3"/>
        <v>494270.95999999996</v>
      </c>
    </row>
    <row r="17" spans="2:8" x14ac:dyDescent="0.2">
      <c r="B17" s="10" t="s">
        <v>18</v>
      </c>
      <c r="C17" s="22">
        <v>0</v>
      </c>
      <c r="D17" s="22">
        <v>1719045.21</v>
      </c>
      <c r="E17" s="26">
        <f t="shared" si="2"/>
        <v>1719045.21</v>
      </c>
      <c r="F17" s="23">
        <v>712055.51</v>
      </c>
      <c r="G17" s="23">
        <v>712055.51</v>
      </c>
      <c r="H17" s="30">
        <f t="shared" si="3"/>
        <v>1006989.7</v>
      </c>
    </row>
    <row r="18" spans="2:8" x14ac:dyDescent="0.2">
      <c r="B18" s="10" t="s">
        <v>19</v>
      </c>
      <c r="C18" s="22"/>
      <c r="D18" s="22"/>
      <c r="E18" s="26">
        <f t="shared" si="2"/>
        <v>0</v>
      </c>
      <c r="F18" s="23"/>
      <c r="G18" s="23"/>
      <c r="H18" s="30">
        <f t="shared" si="3"/>
        <v>0</v>
      </c>
    </row>
    <row r="19" spans="2:8" x14ac:dyDescent="0.2">
      <c r="B19" s="10" t="s">
        <v>20</v>
      </c>
      <c r="C19" s="22">
        <v>1567463.54</v>
      </c>
      <c r="D19" s="22">
        <v>-101163.21</v>
      </c>
      <c r="E19" s="26">
        <f t="shared" si="2"/>
        <v>1466300.33</v>
      </c>
      <c r="F19" s="23">
        <v>890764.51</v>
      </c>
      <c r="G19" s="23">
        <v>890764.51</v>
      </c>
      <c r="H19" s="30">
        <f t="shared" si="3"/>
        <v>575535.82000000007</v>
      </c>
    </row>
    <row r="20" spans="2:8" s="9" customFormat="1" ht="24" x14ac:dyDescent="0.2">
      <c r="B20" s="12" t="s">
        <v>21</v>
      </c>
      <c r="C20" s="7">
        <f>SUM(C21:C29)</f>
        <v>1457350.7</v>
      </c>
      <c r="D20" s="7">
        <f t="shared" ref="D20:H20" si="4">SUM(D21:D29)</f>
        <v>717944.8600000001</v>
      </c>
      <c r="E20" s="25">
        <f t="shared" si="4"/>
        <v>2175295.56</v>
      </c>
      <c r="F20" s="7">
        <f t="shared" si="4"/>
        <v>1303049.9700000002</v>
      </c>
      <c r="G20" s="7">
        <f t="shared" si="4"/>
        <v>1303049.9700000002</v>
      </c>
      <c r="H20" s="25">
        <f t="shared" si="4"/>
        <v>872245.59</v>
      </c>
    </row>
    <row r="21" spans="2:8" ht="24" x14ac:dyDescent="0.2">
      <c r="B21" s="10" t="s">
        <v>22</v>
      </c>
      <c r="C21" s="22">
        <v>605500</v>
      </c>
      <c r="D21" s="22">
        <v>218572.2</v>
      </c>
      <c r="E21" s="26">
        <f t="shared" si="2"/>
        <v>824072.2</v>
      </c>
      <c r="F21" s="23">
        <v>401811.19</v>
      </c>
      <c r="G21" s="23">
        <v>401811.19</v>
      </c>
      <c r="H21" s="30">
        <f t="shared" si="3"/>
        <v>422261.00999999995</v>
      </c>
    </row>
    <row r="22" spans="2:8" x14ac:dyDescent="0.2">
      <c r="B22" s="10" t="s">
        <v>23</v>
      </c>
      <c r="C22" s="22">
        <v>421443</v>
      </c>
      <c r="D22" s="22">
        <v>289616.55</v>
      </c>
      <c r="E22" s="26">
        <f t="shared" si="2"/>
        <v>711059.55</v>
      </c>
      <c r="F22" s="23">
        <v>460812.89</v>
      </c>
      <c r="G22" s="23">
        <v>460812.89</v>
      </c>
      <c r="H22" s="30">
        <f t="shared" si="3"/>
        <v>250246.66000000003</v>
      </c>
    </row>
    <row r="23" spans="2:8" ht="24" x14ac:dyDescent="0.2">
      <c r="B23" s="10" t="s">
        <v>24</v>
      </c>
      <c r="C23" s="22"/>
      <c r="D23" s="22"/>
      <c r="E23" s="26">
        <f t="shared" si="2"/>
        <v>0</v>
      </c>
      <c r="F23" s="23"/>
      <c r="G23" s="23"/>
      <c r="H23" s="30">
        <f t="shared" si="3"/>
        <v>0</v>
      </c>
    </row>
    <row r="24" spans="2:8" ht="24" x14ac:dyDescent="0.2">
      <c r="B24" s="10" t="s">
        <v>25</v>
      </c>
      <c r="C24" s="22">
        <v>53000</v>
      </c>
      <c r="D24" s="22">
        <v>70778.67</v>
      </c>
      <c r="E24" s="26">
        <f t="shared" si="2"/>
        <v>123778.67</v>
      </c>
      <c r="F24" s="23">
        <v>79847.539999999994</v>
      </c>
      <c r="G24" s="23">
        <v>79847.539999999994</v>
      </c>
      <c r="H24" s="30">
        <f t="shared" si="3"/>
        <v>43931.130000000005</v>
      </c>
    </row>
    <row r="25" spans="2:8" ht="23.45" customHeight="1" x14ac:dyDescent="0.2">
      <c r="B25" s="10" t="s">
        <v>26</v>
      </c>
      <c r="C25" s="22">
        <v>24000</v>
      </c>
      <c r="D25" s="22">
        <v>-362</v>
      </c>
      <c r="E25" s="26">
        <f t="shared" si="2"/>
        <v>23638</v>
      </c>
      <c r="F25" s="23">
        <v>13179.62</v>
      </c>
      <c r="G25" s="23">
        <v>13179.62</v>
      </c>
      <c r="H25" s="30">
        <f t="shared" si="3"/>
        <v>10458.379999999999</v>
      </c>
    </row>
    <row r="26" spans="2:8" x14ac:dyDescent="0.2">
      <c r="B26" s="10" t="s">
        <v>27</v>
      </c>
      <c r="C26" s="22">
        <v>253000</v>
      </c>
      <c r="D26" s="22">
        <v>2988.63</v>
      </c>
      <c r="E26" s="26">
        <f t="shared" si="2"/>
        <v>255988.63</v>
      </c>
      <c r="F26" s="23">
        <v>161378.82999999999</v>
      </c>
      <c r="G26" s="23">
        <v>161378.82999999999</v>
      </c>
      <c r="H26" s="30">
        <f t="shared" si="3"/>
        <v>94609.800000000017</v>
      </c>
    </row>
    <row r="27" spans="2:8" ht="24" x14ac:dyDescent="0.2">
      <c r="B27" s="10" t="s">
        <v>28</v>
      </c>
      <c r="C27" s="22">
        <v>39907.699999999997</v>
      </c>
      <c r="D27" s="22">
        <v>1183.17</v>
      </c>
      <c r="E27" s="26">
        <f t="shared" si="2"/>
        <v>41090.869999999995</v>
      </c>
      <c r="F27" s="23">
        <v>31778.26</v>
      </c>
      <c r="G27" s="23">
        <v>31778.26</v>
      </c>
      <c r="H27" s="30">
        <f t="shared" si="3"/>
        <v>9312.6099999999969</v>
      </c>
    </row>
    <row r="28" spans="2:8" ht="12" customHeight="1" x14ac:dyDescent="0.2">
      <c r="B28" s="10" t="s">
        <v>29</v>
      </c>
      <c r="C28" s="22">
        <v>0</v>
      </c>
      <c r="D28" s="22">
        <v>4459.01</v>
      </c>
      <c r="E28" s="26">
        <f t="shared" si="2"/>
        <v>4459.01</v>
      </c>
      <c r="F28" s="23">
        <v>4459.01</v>
      </c>
      <c r="G28" s="23">
        <v>4459.01</v>
      </c>
      <c r="H28" s="30">
        <f t="shared" si="3"/>
        <v>0</v>
      </c>
    </row>
    <row r="29" spans="2:8" ht="25.9" customHeight="1" x14ac:dyDescent="0.2">
      <c r="B29" s="10" t="s">
        <v>30</v>
      </c>
      <c r="C29" s="22">
        <v>60500</v>
      </c>
      <c r="D29" s="22">
        <v>130708.63</v>
      </c>
      <c r="E29" s="26">
        <f t="shared" si="2"/>
        <v>191208.63</v>
      </c>
      <c r="F29" s="23">
        <v>149782.63</v>
      </c>
      <c r="G29" s="23">
        <v>149782.63</v>
      </c>
      <c r="H29" s="30">
        <f t="shared" si="3"/>
        <v>41426</v>
      </c>
    </row>
    <row r="30" spans="2:8" s="9" customFormat="1" ht="24" x14ac:dyDescent="0.2">
      <c r="B30" s="12" t="s">
        <v>31</v>
      </c>
      <c r="C30" s="7">
        <f>SUM(C31:C39)</f>
        <v>5087786.87</v>
      </c>
      <c r="D30" s="7">
        <f t="shared" ref="D30:H30" si="5">SUM(D31:D39)</f>
        <v>1231572.97</v>
      </c>
      <c r="E30" s="25">
        <f t="shared" si="5"/>
        <v>6319359.8399999999</v>
      </c>
      <c r="F30" s="7">
        <f t="shared" si="5"/>
        <v>3570353.77</v>
      </c>
      <c r="G30" s="7">
        <f t="shared" si="5"/>
        <v>3570353.77</v>
      </c>
      <c r="H30" s="25">
        <f t="shared" si="5"/>
        <v>2749006.07</v>
      </c>
    </row>
    <row r="31" spans="2:8" x14ac:dyDescent="0.2">
      <c r="B31" s="10" t="s">
        <v>32</v>
      </c>
      <c r="C31" s="22">
        <v>213104</v>
      </c>
      <c r="D31" s="22">
        <v>1134</v>
      </c>
      <c r="E31" s="26">
        <f t="shared" si="2"/>
        <v>214238</v>
      </c>
      <c r="F31" s="23">
        <v>144876.51</v>
      </c>
      <c r="G31" s="23">
        <v>144876.51</v>
      </c>
      <c r="H31" s="30">
        <f t="shared" si="3"/>
        <v>69361.489999999991</v>
      </c>
    </row>
    <row r="32" spans="2:8" x14ac:dyDescent="0.2">
      <c r="B32" s="10" t="s">
        <v>33</v>
      </c>
      <c r="C32" s="22">
        <v>1695000</v>
      </c>
      <c r="D32" s="22">
        <v>71415.67</v>
      </c>
      <c r="E32" s="26">
        <f t="shared" si="2"/>
        <v>1766415.67</v>
      </c>
      <c r="F32" s="23">
        <v>1338191.82</v>
      </c>
      <c r="G32" s="23">
        <v>1338191.82</v>
      </c>
      <c r="H32" s="30">
        <f t="shared" si="3"/>
        <v>428223.84999999986</v>
      </c>
    </row>
    <row r="33" spans="2:8" ht="24" x14ac:dyDescent="0.2">
      <c r="B33" s="10" t="s">
        <v>34</v>
      </c>
      <c r="C33" s="22">
        <v>979042</v>
      </c>
      <c r="D33" s="22">
        <v>434528</v>
      </c>
      <c r="E33" s="26">
        <f t="shared" si="2"/>
        <v>1413570</v>
      </c>
      <c r="F33" s="23">
        <v>717627.09</v>
      </c>
      <c r="G33" s="23">
        <v>717627.09</v>
      </c>
      <c r="H33" s="30">
        <f t="shared" si="3"/>
        <v>695942.91</v>
      </c>
    </row>
    <row r="34" spans="2:8" ht="24.6" customHeight="1" x14ac:dyDescent="0.2">
      <c r="B34" s="10" t="s">
        <v>35</v>
      </c>
      <c r="C34" s="22">
        <v>95000</v>
      </c>
      <c r="D34" s="22">
        <v>36503</v>
      </c>
      <c r="E34" s="26">
        <f t="shared" si="2"/>
        <v>131503</v>
      </c>
      <c r="F34" s="23">
        <v>81641.09</v>
      </c>
      <c r="G34" s="23">
        <v>81641.09</v>
      </c>
      <c r="H34" s="30">
        <f t="shared" si="3"/>
        <v>49861.91</v>
      </c>
    </row>
    <row r="35" spans="2:8" ht="24" x14ac:dyDescent="0.2">
      <c r="B35" s="10" t="s">
        <v>36</v>
      </c>
      <c r="C35" s="22">
        <v>748000</v>
      </c>
      <c r="D35" s="22">
        <v>590577.97</v>
      </c>
      <c r="E35" s="26">
        <f t="shared" si="2"/>
        <v>1338577.97</v>
      </c>
      <c r="F35" s="23">
        <v>532384.31000000006</v>
      </c>
      <c r="G35" s="23">
        <v>532384.31000000006</v>
      </c>
      <c r="H35" s="30">
        <f t="shared" si="3"/>
        <v>806193.65999999992</v>
      </c>
    </row>
    <row r="36" spans="2:8" ht="24" x14ac:dyDescent="0.2">
      <c r="B36" s="10" t="s">
        <v>37</v>
      </c>
      <c r="C36" s="22"/>
      <c r="D36" s="22"/>
      <c r="E36" s="26">
        <f t="shared" si="2"/>
        <v>0</v>
      </c>
      <c r="F36" s="23"/>
      <c r="G36" s="23"/>
      <c r="H36" s="30">
        <f t="shared" si="3"/>
        <v>0</v>
      </c>
    </row>
    <row r="37" spans="2:8" x14ac:dyDescent="0.2">
      <c r="B37" s="10" t="s">
        <v>38</v>
      </c>
      <c r="C37" s="22">
        <v>154640.87</v>
      </c>
      <c r="D37" s="22">
        <v>71042.33</v>
      </c>
      <c r="E37" s="26">
        <f t="shared" si="2"/>
        <v>225683.20000000001</v>
      </c>
      <c r="F37" s="23">
        <v>127911.08</v>
      </c>
      <c r="G37" s="23">
        <v>127911.08</v>
      </c>
      <c r="H37" s="30">
        <f t="shared" si="3"/>
        <v>97772.12000000001</v>
      </c>
    </row>
    <row r="38" spans="2:8" x14ac:dyDescent="0.2">
      <c r="B38" s="10" t="s">
        <v>39</v>
      </c>
      <c r="C38" s="22">
        <v>1175000</v>
      </c>
      <c r="D38" s="22">
        <v>0</v>
      </c>
      <c r="E38" s="26">
        <f t="shared" si="2"/>
        <v>1175000</v>
      </c>
      <c r="F38" s="23">
        <v>580041.37</v>
      </c>
      <c r="G38" s="23">
        <v>580041.37</v>
      </c>
      <c r="H38" s="30">
        <f t="shared" si="3"/>
        <v>594958.63</v>
      </c>
    </row>
    <row r="39" spans="2:8" x14ac:dyDescent="0.2">
      <c r="B39" s="10" t="s">
        <v>40</v>
      </c>
      <c r="C39" s="22">
        <v>28000</v>
      </c>
      <c r="D39" s="22">
        <v>26372</v>
      </c>
      <c r="E39" s="26">
        <f t="shared" si="2"/>
        <v>54372</v>
      </c>
      <c r="F39" s="23">
        <v>47680.5</v>
      </c>
      <c r="G39" s="23">
        <v>47680.5</v>
      </c>
      <c r="H39" s="30">
        <f t="shared" si="3"/>
        <v>6691.5</v>
      </c>
    </row>
    <row r="40" spans="2:8" s="9" customFormat="1" ht="25.5" customHeight="1" x14ac:dyDescent="0.2">
      <c r="B40" s="12" t="s">
        <v>41</v>
      </c>
      <c r="C40" s="7">
        <f>SUM(C41:C49)</f>
        <v>320000</v>
      </c>
      <c r="D40" s="7">
        <f t="shared" ref="D40:H40" si="6">SUM(D41:D49)</f>
        <v>53000</v>
      </c>
      <c r="E40" s="25">
        <f t="shared" si="6"/>
        <v>373000</v>
      </c>
      <c r="F40" s="7">
        <f t="shared" si="6"/>
        <v>160340</v>
      </c>
      <c r="G40" s="7">
        <f t="shared" si="6"/>
        <v>160340</v>
      </c>
      <c r="H40" s="25">
        <f t="shared" si="6"/>
        <v>212660</v>
      </c>
    </row>
    <row r="41" spans="2:8" ht="24" x14ac:dyDescent="0.2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320000</v>
      </c>
      <c r="D44" s="22">
        <v>53000</v>
      </c>
      <c r="E44" s="26">
        <f t="shared" si="2"/>
        <v>373000</v>
      </c>
      <c r="F44" s="23">
        <v>160340</v>
      </c>
      <c r="G44" s="23">
        <v>160340</v>
      </c>
      <c r="H44" s="30">
        <f t="shared" si="3"/>
        <v>212660</v>
      </c>
    </row>
    <row r="45" spans="2:8" x14ac:dyDescent="0.2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4" x14ac:dyDescent="0.2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181099.25</v>
      </c>
      <c r="D50" s="7">
        <f t="shared" ref="D50:H50" si="7">SUM(D51:D59)</f>
        <v>320170.76999999996</v>
      </c>
      <c r="E50" s="25">
        <f t="shared" si="7"/>
        <v>501270.01999999996</v>
      </c>
      <c r="F50" s="7">
        <f t="shared" si="7"/>
        <v>499277.04</v>
      </c>
      <c r="G50" s="7">
        <f t="shared" si="7"/>
        <v>499277.04</v>
      </c>
      <c r="H50" s="25">
        <f t="shared" si="7"/>
        <v>1992.9799999999814</v>
      </c>
    </row>
    <row r="51" spans="2:8" x14ac:dyDescent="0.2">
      <c r="B51" s="10" t="s">
        <v>52</v>
      </c>
      <c r="C51" s="22">
        <v>101099.25</v>
      </c>
      <c r="D51" s="22">
        <v>31005.11</v>
      </c>
      <c r="E51" s="26">
        <f t="shared" si="2"/>
        <v>132104.35999999999</v>
      </c>
      <c r="F51" s="23">
        <v>132104.35999999999</v>
      </c>
      <c r="G51" s="23">
        <v>132104.35999999999</v>
      </c>
      <c r="H51" s="30">
        <f t="shared" si="3"/>
        <v>0</v>
      </c>
    </row>
    <row r="52" spans="2:8" x14ac:dyDescent="0.2">
      <c r="B52" s="10" t="s">
        <v>53</v>
      </c>
      <c r="C52" s="22">
        <v>0</v>
      </c>
      <c r="D52" s="22">
        <v>14399</v>
      </c>
      <c r="E52" s="26">
        <f t="shared" si="2"/>
        <v>14399</v>
      </c>
      <c r="F52" s="23">
        <v>14399</v>
      </c>
      <c r="G52" s="23">
        <v>14399</v>
      </c>
      <c r="H52" s="30">
        <f t="shared" si="3"/>
        <v>0</v>
      </c>
    </row>
    <row r="53" spans="2:8" ht="24" x14ac:dyDescent="0.2">
      <c r="B53" s="10" t="s">
        <v>54</v>
      </c>
      <c r="C53" s="22"/>
      <c r="D53" s="22"/>
      <c r="E53" s="26">
        <f t="shared" si="2"/>
        <v>0</v>
      </c>
      <c r="F53" s="23"/>
      <c r="G53" s="23"/>
      <c r="H53" s="30">
        <f t="shared" si="3"/>
        <v>0</v>
      </c>
    </row>
    <row r="54" spans="2:8" x14ac:dyDescent="0.2">
      <c r="B54" s="10" t="s">
        <v>55</v>
      </c>
      <c r="C54" s="22">
        <v>80000</v>
      </c>
      <c r="D54" s="22">
        <v>274766.65999999997</v>
      </c>
      <c r="E54" s="26">
        <f t="shared" si="2"/>
        <v>354766.66</v>
      </c>
      <c r="F54" s="23">
        <v>352773.68</v>
      </c>
      <c r="G54" s="23">
        <v>352773.68</v>
      </c>
      <c r="H54" s="30">
        <f t="shared" si="3"/>
        <v>1992.9799999999814</v>
      </c>
    </row>
    <row r="55" spans="2:8" x14ac:dyDescent="0.2">
      <c r="B55" s="10" t="s">
        <v>56</v>
      </c>
      <c r="C55" s="22"/>
      <c r="D55" s="22"/>
      <c r="E55" s="26">
        <f t="shared" si="2"/>
        <v>0</v>
      </c>
      <c r="F55" s="23"/>
      <c r="G55" s="23"/>
      <c r="H55" s="30">
        <f t="shared" si="3"/>
        <v>0</v>
      </c>
    </row>
    <row r="56" spans="2:8" x14ac:dyDescent="0.2">
      <c r="B56" s="10" t="s">
        <v>57</v>
      </c>
      <c r="C56" s="22"/>
      <c r="D56" s="22"/>
      <c r="E56" s="26">
        <f t="shared" si="2"/>
        <v>0</v>
      </c>
      <c r="F56" s="23"/>
      <c r="G56" s="23"/>
      <c r="H56" s="30">
        <f t="shared" si="3"/>
        <v>0</v>
      </c>
    </row>
    <row r="57" spans="2:8" x14ac:dyDescent="0.2">
      <c r="B57" s="10" t="s">
        <v>58</v>
      </c>
      <c r="C57" s="22"/>
      <c r="D57" s="22"/>
      <c r="E57" s="26">
        <f t="shared" si="2"/>
        <v>0</v>
      </c>
      <c r="F57" s="23"/>
      <c r="G57" s="23"/>
      <c r="H57" s="30">
        <f t="shared" si="3"/>
        <v>0</v>
      </c>
    </row>
    <row r="58" spans="2:8" x14ac:dyDescent="0.2">
      <c r="B58" s="10" t="s">
        <v>59</v>
      </c>
      <c r="C58" s="22"/>
      <c r="D58" s="22"/>
      <c r="E58" s="26">
        <f t="shared" si="2"/>
        <v>0</v>
      </c>
      <c r="F58" s="23"/>
      <c r="G58" s="23"/>
      <c r="H58" s="30">
        <f t="shared" si="3"/>
        <v>0</v>
      </c>
    </row>
    <row r="59" spans="2:8" x14ac:dyDescent="0.2">
      <c r="B59" s="10" t="s">
        <v>60</v>
      </c>
      <c r="C59" s="22"/>
      <c r="D59" s="22"/>
      <c r="E59" s="26">
        <f t="shared" si="2"/>
        <v>0</v>
      </c>
      <c r="F59" s="23"/>
      <c r="G59" s="23"/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5">
        <f t="shared" si="8"/>
        <v>0</v>
      </c>
      <c r="F60" s="7">
        <f t="shared" si="8"/>
        <v>0</v>
      </c>
      <c r="G60" s="7">
        <f t="shared" si="8"/>
        <v>0</v>
      </c>
      <c r="H60" s="25">
        <f t="shared" si="8"/>
        <v>0</v>
      </c>
    </row>
    <row r="61" spans="2:8" x14ac:dyDescent="0.2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">
      <c r="B62" s="10" t="s">
        <v>63</v>
      </c>
      <c r="C62" s="22">
        <v>0</v>
      </c>
      <c r="D62" s="22">
        <v>0</v>
      </c>
      <c r="E62" s="26">
        <f t="shared" si="2"/>
        <v>0</v>
      </c>
      <c r="F62" s="23">
        <v>0</v>
      </c>
      <c r="G62" s="23">
        <v>0</v>
      </c>
      <c r="H62" s="30">
        <f t="shared" si="3"/>
        <v>0</v>
      </c>
    </row>
    <row r="63" spans="2:8" x14ac:dyDescent="0.2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4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4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ht="24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4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3193360</v>
      </c>
      <c r="E85" s="27">
        <f t="shared" si="14"/>
        <v>3193360</v>
      </c>
      <c r="F85" s="15">
        <f t="shared" si="14"/>
        <v>1305635.44</v>
      </c>
      <c r="G85" s="15">
        <f t="shared" si="14"/>
        <v>1305635.44</v>
      </c>
      <c r="H85" s="27">
        <f t="shared" si="14"/>
        <v>1887724.56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4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4" x14ac:dyDescent="0.2">
      <c r="B94" s="17" t="s">
        <v>21</v>
      </c>
      <c r="C94" s="7">
        <f>SUM(C95:C103)</f>
        <v>0</v>
      </c>
      <c r="D94" s="7">
        <f t="shared" ref="D94:H94" si="18">SUM(D95:D103)</f>
        <v>1039188.45</v>
      </c>
      <c r="E94" s="25">
        <f t="shared" si="18"/>
        <v>1039188.45</v>
      </c>
      <c r="F94" s="7">
        <f t="shared" si="18"/>
        <v>459103.68</v>
      </c>
      <c r="G94" s="7">
        <f t="shared" si="18"/>
        <v>459103.68</v>
      </c>
      <c r="H94" s="25">
        <f t="shared" si="18"/>
        <v>580084.77</v>
      </c>
    </row>
    <row r="95" spans="2:8" ht="24" x14ac:dyDescent="0.2">
      <c r="B95" s="10" t="s">
        <v>22</v>
      </c>
      <c r="C95" s="22">
        <v>0</v>
      </c>
      <c r="D95" s="22">
        <v>356151.84</v>
      </c>
      <c r="E95" s="26">
        <f t="shared" si="17"/>
        <v>356151.84</v>
      </c>
      <c r="F95" s="23">
        <v>161640.48000000001</v>
      </c>
      <c r="G95" s="23">
        <v>161640.48000000001</v>
      </c>
      <c r="H95" s="30">
        <f t="shared" si="16"/>
        <v>194511.36000000002</v>
      </c>
    </row>
    <row r="96" spans="2:8" x14ac:dyDescent="0.2">
      <c r="B96" s="10" t="s">
        <v>23</v>
      </c>
      <c r="C96" s="22">
        <v>0</v>
      </c>
      <c r="D96" s="22">
        <v>363282.14</v>
      </c>
      <c r="E96" s="26">
        <f t="shared" si="17"/>
        <v>363282.14</v>
      </c>
      <c r="F96" s="23">
        <v>13151.5</v>
      </c>
      <c r="G96" s="23">
        <v>13151.5</v>
      </c>
      <c r="H96" s="30">
        <f t="shared" si="16"/>
        <v>350130.64</v>
      </c>
    </row>
    <row r="97" spans="2:18" ht="24" x14ac:dyDescent="0.2">
      <c r="B97" s="10" t="s">
        <v>24</v>
      </c>
      <c r="C97" s="22">
        <v>0</v>
      </c>
      <c r="D97" s="22"/>
      <c r="E97" s="26">
        <f t="shared" si="17"/>
        <v>0</v>
      </c>
      <c r="F97" s="23"/>
      <c r="G97" s="23"/>
      <c r="H97" s="30">
        <f t="shared" si="16"/>
        <v>0</v>
      </c>
    </row>
    <row r="98" spans="2:18" ht="24" x14ac:dyDescent="0.2">
      <c r="B98" s="10" t="s">
        <v>25</v>
      </c>
      <c r="C98" s="22">
        <v>0</v>
      </c>
      <c r="D98" s="22"/>
      <c r="E98" s="26">
        <f t="shared" si="17"/>
        <v>0</v>
      </c>
      <c r="F98" s="23"/>
      <c r="G98" s="23"/>
      <c r="H98" s="30">
        <f t="shared" si="16"/>
        <v>0</v>
      </c>
    </row>
    <row r="99" spans="2:18" ht="24" x14ac:dyDescent="0.2">
      <c r="B99" s="10" t="s">
        <v>26</v>
      </c>
      <c r="C99" s="22">
        <v>0</v>
      </c>
      <c r="D99" s="22">
        <v>60520.47</v>
      </c>
      <c r="E99" s="26">
        <f t="shared" si="17"/>
        <v>60520.47</v>
      </c>
      <c r="F99" s="23">
        <v>60520.33</v>
      </c>
      <c r="G99" s="23">
        <v>60520.33</v>
      </c>
      <c r="H99" s="30">
        <f t="shared" si="16"/>
        <v>0.13999999999941792</v>
      </c>
      <c r="J99" s="18"/>
    </row>
    <row r="100" spans="2:18" x14ac:dyDescent="0.2">
      <c r="B100" s="10" t="s">
        <v>27</v>
      </c>
      <c r="C100" s="22">
        <v>0</v>
      </c>
      <c r="D100" s="22"/>
      <c r="E100" s="26">
        <f t="shared" si="17"/>
        <v>0</v>
      </c>
      <c r="F100" s="23"/>
      <c r="G100" s="23"/>
      <c r="H100" s="30">
        <f t="shared" si="16"/>
        <v>0</v>
      </c>
      <c r="R100" s="2"/>
    </row>
    <row r="101" spans="2:18" ht="24" x14ac:dyDescent="0.2">
      <c r="B101" s="10" t="s">
        <v>28</v>
      </c>
      <c r="C101" s="22">
        <v>0</v>
      </c>
      <c r="D101" s="22">
        <v>255000</v>
      </c>
      <c r="E101" s="26">
        <f t="shared" si="17"/>
        <v>255000</v>
      </c>
      <c r="F101" s="23">
        <v>219557.37</v>
      </c>
      <c r="G101" s="23">
        <v>219557.37</v>
      </c>
      <c r="H101" s="30">
        <f t="shared" si="16"/>
        <v>35442.630000000005</v>
      </c>
    </row>
    <row r="102" spans="2:18" ht="12.6" customHeight="1" x14ac:dyDescent="0.2">
      <c r="B102" s="10" t="s">
        <v>29</v>
      </c>
      <c r="C102" s="22">
        <v>0</v>
      </c>
      <c r="D102" s="22"/>
      <c r="E102" s="26">
        <f t="shared" si="17"/>
        <v>0</v>
      </c>
      <c r="F102" s="23"/>
      <c r="G102" s="23"/>
      <c r="H102" s="30">
        <f t="shared" si="16"/>
        <v>0</v>
      </c>
    </row>
    <row r="103" spans="2:18" ht="24.6" customHeight="1" x14ac:dyDescent="0.2">
      <c r="B103" s="10" t="s">
        <v>30</v>
      </c>
      <c r="C103" s="22">
        <v>0</v>
      </c>
      <c r="D103" s="22">
        <v>4234</v>
      </c>
      <c r="E103" s="26">
        <f t="shared" si="17"/>
        <v>4234</v>
      </c>
      <c r="F103" s="23">
        <v>4234</v>
      </c>
      <c r="G103" s="23">
        <v>4234</v>
      </c>
      <c r="H103" s="30">
        <f t="shared" si="16"/>
        <v>0</v>
      </c>
    </row>
    <row r="104" spans="2:18" ht="24" x14ac:dyDescent="0.2">
      <c r="B104" s="17" t="s">
        <v>31</v>
      </c>
      <c r="C104" s="7">
        <f>SUM(C105:C113)</f>
        <v>0</v>
      </c>
      <c r="D104" s="7">
        <f t="shared" ref="D104:H104" si="19">SUM(D105:D113)</f>
        <v>1989171.55</v>
      </c>
      <c r="E104" s="25">
        <f t="shared" si="19"/>
        <v>1989171.55</v>
      </c>
      <c r="F104" s="7">
        <f t="shared" si="19"/>
        <v>846531.76</v>
      </c>
      <c r="G104" s="7">
        <f t="shared" si="19"/>
        <v>846531.76</v>
      </c>
      <c r="H104" s="25">
        <f t="shared" si="19"/>
        <v>1142639.79</v>
      </c>
    </row>
    <row r="105" spans="2:18" x14ac:dyDescent="0.2">
      <c r="B105" s="10" t="s">
        <v>32</v>
      </c>
      <c r="C105" s="22">
        <v>0</v>
      </c>
      <c r="D105" s="22">
        <v>30000</v>
      </c>
      <c r="E105" s="26">
        <f t="shared" si="17"/>
        <v>30000</v>
      </c>
      <c r="F105" s="23">
        <v>2035.8</v>
      </c>
      <c r="G105" s="23">
        <v>2035.8</v>
      </c>
      <c r="H105" s="30">
        <f t="shared" si="16"/>
        <v>27964.2</v>
      </c>
    </row>
    <row r="106" spans="2:18" x14ac:dyDescent="0.2">
      <c r="B106" s="10" t="s">
        <v>33</v>
      </c>
      <c r="C106" s="22">
        <v>0</v>
      </c>
      <c r="D106" s="22"/>
      <c r="E106" s="26">
        <f t="shared" si="17"/>
        <v>0</v>
      </c>
      <c r="F106" s="23"/>
      <c r="G106" s="23"/>
      <c r="H106" s="30">
        <f t="shared" si="16"/>
        <v>0</v>
      </c>
    </row>
    <row r="107" spans="2:18" ht="24" x14ac:dyDescent="0.2">
      <c r="B107" s="10" t="s">
        <v>34</v>
      </c>
      <c r="C107" s="22">
        <v>0</v>
      </c>
      <c r="D107" s="22">
        <v>1742171.55</v>
      </c>
      <c r="E107" s="26">
        <f t="shared" si="17"/>
        <v>1742171.55</v>
      </c>
      <c r="F107" s="23">
        <v>826192.96</v>
      </c>
      <c r="G107" s="23">
        <v>826192.96</v>
      </c>
      <c r="H107" s="30">
        <f t="shared" si="16"/>
        <v>915978.59000000008</v>
      </c>
    </row>
    <row r="108" spans="2:18" ht="24" x14ac:dyDescent="0.2">
      <c r="B108" s="10" t="s">
        <v>35</v>
      </c>
      <c r="C108" s="22">
        <v>0</v>
      </c>
      <c r="D108" s="22"/>
      <c r="E108" s="26">
        <f t="shared" si="17"/>
        <v>0</v>
      </c>
      <c r="F108" s="23"/>
      <c r="G108" s="23"/>
      <c r="H108" s="30">
        <f t="shared" si="16"/>
        <v>0</v>
      </c>
    </row>
    <row r="109" spans="2:18" ht="24" x14ac:dyDescent="0.2">
      <c r="B109" s="10" t="s">
        <v>36</v>
      </c>
      <c r="C109" s="22">
        <v>0</v>
      </c>
      <c r="D109" s="22">
        <v>147000</v>
      </c>
      <c r="E109" s="26">
        <f t="shared" si="17"/>
        <v>147000</v>
      </c>
      <c r="F109" s="23">
        <v>0</v>
      </c>
      <c r="G109" s="23">
        <v>0</v>
      </c>
      <c r="H109" s="30">
        <f t="shared" si="16"/>
        <v>147000</v>
      </c>
    </row>
    <row r="110" spans="2:18" ht="24" x14ac:dyDescent="0.2">
      <c r="B110" s="10" t="s">
        <v>37</v>
      </c>
      <c r="C110" s="22">
        <v>0</v>
      </c>
      <c r="D110" s="22"/>
      <c r="E110" s="26">
        <f t="shared" si="17"/>
        <v>0</v>
      </c>
      <c r="F110" s="23"/>
      <c r="G110" s="23"/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70000</v>
      </c>
      <c r="E111" s="26">
        <f t="shared" si="17"/>
        <v>70000</v>
      </c>
      <c r="F111" s="23">
        <v>18303</v>
      </c>
      <c r="G111" s="23">
        <v>18303</v>
      </c>
      <c r="H111" s="30">
        <f t="shared" si="16"/>
        <v>51697</v>
      </c>
    </row>
    <row r="112" spans="2:18" x14ac:dyDescent="0.2">
      <c r="B112" s="10" t="s">
        <v>39</v>
      </c>
      <c r="C112" s="22">
        <v>0</v>
      </c>
      <c r="D112" s="22"/>
      <c r="E112" s="26">
        <f t="shared" si="17"/>
        <v>0</v>
      </c>
      <c r="F112" s="23"/>
      <c r="G112" s="23"/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/>
      <c r="E113" s="26">
        <f t="shared" si="17"/>
        <v>0</v>
      </c>
      <c r="F113" s="23"/>
      <c r="G113" s="23"/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4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4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0</v>
      </c>
      <c r="D124" s="7">
        <f t="shared" ref="D124:H124" si="21">SUM(D125:D133)</f>
        <v>165000</v>
      </c>
      <c r="E124" s="25">
        <f t="shared" si="21"/>
        <v>165000</v>
      </c>
      <c r="F124" s="7">
        <f t="shared" si="21"/>
        <v>0</v>
      </c>
      <c r="G124" s="7">
        <f t="shared" si="21"/>
        <v>0</v>
      </c>
      <c r="H124" s="25">
        <f t="shared" si="21"/>
        <v>165000</v>
      </c>
    </row>
    <row r="125" spans="2:8" x14ac:dyDescent="0.2">
      <c r="B125" s="10" t="s">
        <v>52</v>
      </c>
      <c r="C125" s="22">
        <v>0</v>
      </c>
      <c r="D125" s="22">
        <v>20000</v>
      </c>
      <c r="E125" s="26">
        <f t="shared" si="17"/>
        <v>20000</v>
      </c>
      <c r="F125" s="23">
        <v>0</v>
      </c>
      <c r="G125" s="23">
        <v>0</v>
      </c>
      <c r="H125" s="30">
        <f t="shared" si="16"/>
        <v>20000</v>
      </c>
    </row>
    <row r="126" spans="2:8" x14ac:dyDescent="0.2">
      <c r="B126" s="10" t="s">
        <v>53</v>
      </c>
      <c r="C126" s="22">
        <v>0</v>
      </c>
      <c r="D126" s="22"/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ht="24" x14ac:dyDescent="0.2">
      <c r="B127" s="10" t="s">
        <v>54</v>
      </c>
      <c r="C127" s="22">
        <v>0</v>
      </c>
      <c r="D127" s="22"/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/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">
      <c r="B129" s="10" t="s">
        <v>56</v>
      </c>
      <c r="C129" s="22">
        <v>0</v>
      </c>
      <c r="D129" s="22"/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145000</v>
      </c>
      <c r="E130" s="26">
        <f t="shared" si="17"/>
        <v>145000</v>
      </c>
      <c r="F130" s="23">
        <v>0</v>
      </c>
      <c r="G130" s="23">
        <v>0</v>
      </c>
      <c r="H130" s="30">
        <f t="shared" si="16"/>
        <v>145000</v>
      </c>
    </row>
    <row r="131" spans="2:8" x14ac:dyDescent="0.2">
      <c r="B131" s="10" t="s">
        <v>58</v>
      </c>
      <c r="C131" s="22">
        <v>0</v>
      </c>
      <c r="D131" s="22"/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/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/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1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4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4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ht="24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4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1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29464609.73</v>
      </c>
      <c r="D160" s="21">
        <f t="shared" ref="D160:G160" si="28">SUM(D10,D85)</f>
        <v>7163048.5999999996</v>
      </c>
      <c r="E160" s="28">
        <f>SUM(E10,E85)</f>
        <v>36627658.329999998</v>
      </c>
      <c r="F160" s="21">
        <f t="shared" si="28"/>
        <v>22918623.309999999</v>
      </c>
      <c r="G160" s="21">
        <f t="shared" si="28"/>
        <v>22918623.309999999</v>
      </c>
      <c r="H160" s="28">
        <f>SUM(H10,H85)</f>
        <v>13709035.020000003</v>
      </c>
    </row>
    <row r="161" spans="2:8" s="31" customFormat="1" x14ac:dyDescent="0.2"/>
    <row r="162" spans="2:8" s="31" customFormat="1" x14ac:dyDescent="0.2"/>
    <row r="163" spans="2:8" s="31" customFormat="1" x14ac:dyDescent="0.2"/>
    <row r="164" spans="2:8" s="31" customFormat="1" x14ac:dyDescent="0.2"/>
    <row r="165" spans="2:8" s="31" customFormat="1" x14ac:dyDescent="0.2"/>
    <row r="166" spans="2:8" s="31" customFormat="1" x14ac:dyDescent="0.2"/>
    <row r="167" spans="2:8" s="31" customFormat="1" x14ac:dyDescent="0.2"/>
    <row r="168" spans="2:8" s="31" customFormat="1" ht="150" hidden="1" customHeight="1" x14ac:dyDescent="0.2">
      <c r="B168" s="32"/>
      <c r="C168" s="32"/>
      <c r="D168" s="32"/>
      <c r="E168" s="32"/>
      <c r="F168" s="32"/>
      <c r="G168" s="32"/>
      <c r="H168" s="32"/>
    </row>
    <row r="169" spans="2:8" s="31" customFormat="1" x14ac:dyDescent="0.2"/>
    <row r="170" spans="2:8" s="31" customFormat="1" x14ac:dyDescent="0.2"/>
    <row r="171" spans="2:8" s="31" customFormat="1" x14ac:dyDescent="0.2"/>
    <row r="172" spans="2:8" s="31" customFormat="1" x14ac:dyDescent="0.2"/>
    <row r="173" spans="2:8" s="31" customFormat="1" x14ac:dyDescent="0.2"/>
    <row r="174" spans="2:8" s="31" customFormat="1" x14ac:dyDescent="0.2"/>
    <row r="175" spans="2:8" s="31" customFormat="1" x14ac:dyDescent="0.2"/>
    <row r="176" spans="2:8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YAqe8wv1KbVh3SHnUyuJCQjxnMtvIdiiUH/XM7AC7ZQ0wWQsLaVRXtQ+1N8DNodSmdMdFXBuL5Bf0wBLsPvm9g==" saltValue="9M/14kYTjxHz6E5CKVSg9Q==" spinCount="100000" sheet="1" formatCells="0" formatColumns="0" formatRows="0"/>
  <mergeCells count="9">
    <mergeCell ref="B168:H168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2025-10-23T18:03:44Z</cp:lastPrinted>
  <dcterms:created xsi:type="dcterms:W3CDTF">2020-01-08T21:14:59Z</dcterms:created>
  <dcterms:modified xsi:type="dcterms:W3CDTF">2025-10-23T18:45:44Z</dcterms:modified>
</cp:coreProperties>
</file>