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BF670C68-D866-4CEB-94F9-2DBCAEB1D367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20" yWindow="-120" windowWidth="29040" windowHeight="1572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EAEPE_COG!$A$1:$H$88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80" i="1" l="1"/>
  <c r="H73" i="1"/>
  <c r="G73" i="1"/>
  <c r="F73" i="1"/>
  <c r="E79" i="1"/>
  <c r="E80" i="1"/>
  <c r="E13" i="1" l="1"/>
  <c r="H79" i="1" l="1"/>
  <c r="H78" i="1"/>
  <c r="H77" i="1"/>
  <c r="H76" i="1"/>
  <c r="H70" i="1"/>
  <c r="H68" i="1"/>
  <c r="H62" i="1"/>
  <c r="H60" i="1"/>
  <c r="H36" i="1"/>
  <c r="H30" i="1"/>
  <c r="H29" i="1"/>
  <c r="H13" i="1"/>
  <c r="G17" i="1"/>
  <c r="F17" i="1"/>
  <c r="D17" i="1"/>
  <c r="C17" i="1"/>
  <c r="E17" i="1" s="1"/>
  <c r="G27" i="1"/>
  <c r="F27" i="1"/>
  <c r="D27" i="1"/>
  <c r="E27" i="1" s="1"/>
  <c r="C27" i="1"/>
  <c r="G37" i="1"/>
  <c r="G81" i="1" s="1"/>
  <c r="F37" i="1"/>
  <c r="F81" i="1" s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D73" i="1"/>
  <c r="D81" i="1" s="1"/>
  <c r="C73" i="1"/>
  <c r="E73" i="1" s="1"/>
  <c r="G9" i="1"/>
  <c r="F9" i="1"/>
  <c r="D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E35" i="1"/>
  <c r="H35" i="1" s="1"/>
  <c r="E34" i="1"/>
  <c r="H34" i="1" s="1"/>
  <c r="E33" i="1"/>
  <c r="H33" i="1" s="1"/>
  <c r="E32" i="1"/>
  <c r="H32" i="1" s="1"/>
  <c r="E31" i="1"/>
  <c r="H31" i="1" s="1"/>
  <c r="E30" i="1"/>
  <c r="E29" i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H27" i="1"/>
  <c r="H17" i="1"/>
  <c r="E57" i="1"/>
  <c r="H57" i="1" s="1"/>
  <c r="E9" i="1"/>
  <c r="H9" i="1" s="1"/>
  <c r="C81" i="1"/>
  <c r="E81" i="1" s="1"/>
  <c r="H81" i="1" s="1"/>
  <c r="E47" i="1"/>
  <c r="H47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<sst xmlns="http://schemas.openxmlformats.org/spreadsheetml/2006/main" count="88" uniqueCount="88">
  <si>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</si>
  <si>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</si>
  <si>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</si>
  <si>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</si>
  <si>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</si>
  <si>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</si>
  <si>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</si>
  <si>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</si>
  <si>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</si>
  <si>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</si>
  <si>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</si>
  <si>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</si>
  <si>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</si>
  <si>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</si>
  <si>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</si>
  <si>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</si>
  <si>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</si>
  <si>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</si>
  <si>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</si>
  <si>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</si>
  <si>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</si>
  <si>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</si>
  <si>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</si>
  <si>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</si>
  <si>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</si>
  <si>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</si>
  <si>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</si>
  <si>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</si>
  <si>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</si>
  <si>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</si>
  <si>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</si>
  <si>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</si>
  <si>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</si>
  <si>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</si>
  <si>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</si>
  <si>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</si>
  <si>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</si>
  <si>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</si>
  <si>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</si>
  <si>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</si>
  <si>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</si>
  <si>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</si>
  <si>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</si>
  <si>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</si>
  <si>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</si>
  <si>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</si>
  <si>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</si>
  <si>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</si>
  <si>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</si>
  <si>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</si>
  <si>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</si>
  <si>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</si>
  <si>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</si>
  <si>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</si>
  <si>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</si>
  <si>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</si>
  <si>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</si>
  <si>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</si>
  <si>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</si>
  <si>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</si>
  <si>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</si>
  <si>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</si>
  <si>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</si>
  <si>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</si>
  <si>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</si>
  <si>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</si>
  <si>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</si>
  <si>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</si>
  <si>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</si>
  <si>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</si>
  <si>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</si>
  <si>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</si>
  <si>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</si>
  <si>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</si>
  <si>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</si>
  <si>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</si>
  <si>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</si>
  <si>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</si>
  <si>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</si>
  <si>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</si>
  <si>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</si>
  <si>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</si>
  <si>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</si>
  <si>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</si>
  <si>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</si>
  <si>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</si>
  <si>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Instituto Municipal de las Mujeres</t>
  </si>
  <si>
    <t>Del 1 de enero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</si>
</sst>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5" fontId="5" fillId="0" borderId="14" xfId="1" applyNumberFormat="1" applyFont="1" applyFill="1" applyBorder="1" applyAlignment="1" applyProtection="1">
      <alignment horizontal="right" vertical="center"/>
      <protection locked="0"/>
    </xf>
    <xf numFmtId="165" fontId="5" fillId="0" borderId="9" xfId="1" applyNumberFormat="1" applyFont="1" applyFill="1" applyBorder="1" applyAlignment="1" applyProtection="1">
      <alignment horizontal="right" vertical="center"/>
      <protection locked="0"/>
    </xf>
    <xf numFmtId="165" fontId="5" fillId="0" borderId="11" xfId="1" applyNumberFormat="1" applyFont="1" applyFill="1" applyBorder="1" applyAlignment="1" applyProtection="1">
      <alignment horizontal="right" vertical="center"/>
      <protection locked="0"/>
    </xf>
    <xf numFmtId="165" fontId="5" fillId="0" borderId="10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9" xfId="1" applyNumberFormat="1" applyFont="1" applyFill="1" applyBorder="1" applyAlignment="1" applyProtection="1">
      <alignment horizontal="right" vertical="center"/>
    </xf>
    <xf numFmtId="165" fontId="5" fillId="0" borderId="9" xfId="1" applyNumberFormat="1" applyFont="1" applyFill="1" applyBorder="1" applyAlignment="1" applyProtection="1">
      <alignment horizontal="right" vertical="center"/>
    </xf>
    <xf numFmtId="165" fontId="5" fillId="0" borderId="10" xfId="1" applyNumberFormat="1" applyFont="1" applyFill="1" applyBorder="1" applyAlignment="1" applyProtection="1">
      <alignment horizontal="right" vertical="center"/>
    </xf>
    <xf numFmtId="165" fontId="5" fillId="0" borderId="14" xfId="1" applyNumberFormat="1" applyFont="1" applyFill="1" applyBorder="1" applyAlignment="1" applyProtection="1">
      <alignment horizontal="right" vertical="center"/>
    </xf>
    <xf numFmtId="165" fontId="5" fillId="0" borderId="11" xfId="1" applyNumberFormat="1" applyFont="1" applyFill="1" applyBorder="1" applyAlignment="1" applyProtection="1">
      <alignment horizontal="right" vertical="center"/>
    </xf>
    <xf numFmtId="165" fontId="4" fillId="0" borderId="13" xfId="0" applyNumberFormat="1" applyFont="1" applyBorder="1"/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L92" sqref="L92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8" style="1" customWidth="1"/>
    <col min="4" max="4" width="15.85546875" style="1" customWidth="1"/>
    <col min="5" max="5" width="16.5703125" style="1" customWidth="1"/>
    <col min="6" max="6" width="16" style="1" customWidth="1"/>
    <col min="7" max="7" width="17.7109375" style="1" customWidth="1"/>
    <col min="8" max="8" width="16.7109375" style="1" customWidth="1"/>
    <col min="9" max="9" width="4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25" t="s">
        <v>86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ht="12.75" thickBot="1" x14ac:dyDescent="0.25">
      <c r="B5" s="31" t="s">
        <v>87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7" t="s">
        <v>4</v>
      </c>
      <c r="D6" s="38"/>
      <c r="E6" s="38"/>
      <c r="F6" s="38"/>
      <c r="G6" s="39"/>
      <c r="H6" s="40" t="s">
        <v>5</v>
      </c>
    </row>
    <row r="7" spans="2:9" ht="24.75" thickBot="1" x14ac:dyDescent="0.25">
      <c r="B7" s="35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1"/>
    </row>
    <row r="8" spans="2:9" ht="15.75" customHeight="1" thickBot="1" x14ac:dyDescent="0.25">
      <c r="B8" s="36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" customHeight="1" x14ac:dyDescent="0.2">
      <c r="B9" s="6" t="s">
        <v>13</v>
      </c>
      <c r="C9" s="16">
        <f>SUM(C10:C16)</f>
        <v>22418372.91</v>
      </c>
      <c r="D9" s="16">
        <f>SUM(D10:D16)</f>
        <v>1646999.9999999998</v>
      </c>
      <c r="E9" s="16">
        <f t="shared" ref="E9:E26" si="0">C9+D9</f>
        <v>24065372.91</v>
      </c>
      <c r="F9" s="16">
        <f>SUM(F10:F16)</f>
        <v>24006177.18</v>
      </c>
      <c r="G9" s="16">
        <f>SUM(G10:G16)</f>
        <v>22810443.240000002</v>
      </c>
      <c r="H9" s="16">
        <f t="shared" ref="H9:H40" si="1">E9-F9</f>
        <v>59195.730000000447</v>
      </c>
    </row>
    <row r="10" spans="2:9" ht="12" customHeight="1" x14ac:dyDescent="0.2">
      <c r="B10" s="11" t="s">
        <v>14</v>
      </c>
      <c r="C10" s="12">
        <v>6855155.6900000004</v>
      </c>
      <c r="D10" s="13">
        <v>-45757.78</v>
      </c>
      <c r="E10" s="18">
        <f t="shared" si="0"/>
        <v>6809397.9100000001</v>
      </c>
      <c r="F10" s="12">
        <v>6809397.9100000001</v>
      </c>
      <c r="G10" s="12">
        <v>6809397.9100000001</v>
      </c>
      <c r="H10" s="20">
        <f t="shared" si="1"/>
        <v>0</v>
      </c>
    </row>
    <row r="11" spans="2:9" ht="12" customHeight="1" x14ac:dyDescent="0.2">
      <c r="B11" s="11" t="s">
        <v>15</v>
      </c>
      <c r="C11" s="12">
        <v>4352024.7</v>
      </c>
      <c r="D11" s="13">
        <v>-107917.82</v>
      </c>
      <c r="E11" s="18">
        <f t="shared" si="0"/>
        <v>4244106.88</v>
      </c>
      <c r="F11" s="12">
        <v>4275664.78</v>
      </c>
      <c r="G11" s="12">
        <v>4275664.78</v>
      </c>
      <c r="H11" s="20">
        <f t="shared" si="1"/>
        <v>-31557.900000000373</v>
      </c>
    </row>
    <row r="12" spans="2:9" ht="12" customHeight="1" x14ac:dyDescent="0.2">
      <c r="B12" s="11" t="s">
        <v>16</v>
      </c>
      <c r="C12" s="12">
        <v>7627444.5199999996</v>
      </c>
      <c r="D12" s="13">
        <v>-32380.66</v>
      </c>
      <c r="E12" s="18">
        <f t="shared" si="0"/>
        <v>7595063.8599999994</v>
      </c>
      <c r="F12" s="12">
        <v>7595063.8600000003</v>
      </c>
      <c r="G12" s="12">
        <v>7595063.8600000003</v>
      </c>
      <c r="H12" s="20">
        <f t="shared" si="1"/>
        <v>0</v>
      </c>
    </row>
    <row r="13" spans="2:9" ht="12" customHeight="1" x14ac:dyDescent="0.2">
      <c r="B13" s="11" t="s">
        <v>17</v>
      </c>
      <c r="C13" s="12">
        <v>2016284.46</v>
      </c>
      <c r="D13" s="13">
        <v>132508.17000000001</v>
      </c>
      <c r="E13" s="18">
        <f>C13+D13</f>
        <v>2148792.63</v>
      </c>
      <c r="F13" s="12">
        <v>2066594.99</v>
      </c>
      <c r="G13" s="12">
        <v>2066594.99</v>
      </c>
      <c r="H13" s="20">
        <f t="shared" si="1"/>
        <v>82197.639999999898</v>
      </c>
    </row>
    <row r="14" spans="2:9" ht="12" customHeight="1" x14ac:dyDescent="0.2">
      <c r="B14" s="11" t="s">
        <v>18</v>
      </c>
      <c r="C14" s="12">
        <v>0</v>
      </c>
      <c r="D14" s="13">
        <v>1933152.67</v>
      </c>
      <c r="E14" s="18">
        <f t="shared" si="0"/>
        <v>1933152.67</v>
      </c>
      <c r="F14" s="12">
        <v>1907789.45</v>
      </c>
      <c r="G14" s="12">
        <v>712055.51</v>
      </c>
      <c r="H14" s="20">
        <f t="shared" si="1"/>
        <v>25363.219999999972</v>
      </c>
    </row>
    <row r="15" spans="2:9" ht="12" customHeight="1" x14ac:dyDescent="0.2">
      <c r="B15" s="11" t="s">
        <v>19</v>
      </c>
      <c r="C15" s="12">
        <v>0</v>
      </c>
      <c r="D15" s="13">
        <v>0</v>
      </c>
      <c r="E15" s="18">
        <f t="shared" si="0"/>
        <v>0</v>
      </c>
      <c r="F15" s="12">
        <v>0</v>
      </c>
      <c r="G15" s="12">
        <v>0</v>
      </c>
      <c r="H15" s="20">
        <f t="shared" si="1"/>
        <v>0</v>
      </c>
    </row>
    <row r="16" spans="2:9" ht="12" customHeight="1" x14ac:dyDescent="0.2">
      <c r="B16" s="11" t="s">
        <v>20</v>
      </c>
      <c r="C16" s="12">
        <v>1567463.54</v>
      </c>
      <c r="D16" s="13">
        <v>-232604.58</v>
      </c>
      <c r="E16" s="18">
        <f t="shared" si="0"/>
        <v>1334858.96</v>
      </c>
      <c r="F16" s="12">
        <v>1351666.19</v>
      </c>
      <c r="G16" s="12">
        <v>1351666.19</v>
      </c>
      <c r="H16" s="20">
        <f t="shared" si="1"/>
        <v>-16807.229999999981</v>
      </c>
    </row>
    <row r="17" spans="2:8" ht="24" customHeight="1" x14ac:dyDescent="0.2">
      <c r="B17" s="6" t="s">
        <v>21</v>
      </c>
      <c r="C17" s="16">
        <f>SUM(C18:C26)</f>
        <v>1457350.7</v>
      </c>
      <c r="D17" s="16">
        <f>SUM(D18:D26)</f>
        <v>1787889.03</v>
      </c>
      <c r="E17" s="16">
        <f t="shared" si="0"/>
        <v>3245239.73</v>
      </c>
      <c r="F17" s="16">
        <f>SUM(F18:F26)</f>
        <v>2792772.07</v>
      </c>
      <c r="G17" s="16">
        <f>SUM(G18:G26)</f>
        <v>2792772.07</v>
      </c>
      <c r="H17" s="16">
        <f t="shared" si="1"/>
        <v>452467.66000000015</v>
      </c>
    </row>
    <row r="18" spans="2:8" ht="24" x14ac:dyDescent="0.2">
      <c r="B18" s="9" t="s">
        <v>22</v>
      </c>
      <c r="C18" s="12">
        <v>605500</v>
      </c>
      <c r="D18" s="13">
        <v>497888.11</v>
      </c>
      <c r="E18" s="18">
        <f t="shared" si="0"/>
        <v>1103388.1099999999</v>
      </c>
      <c r="F18" s="12">
        <v>1005097.11</v>
      </c>
      <c r="G18" s="12">
        <v>1005097.11</v>
      </c>
      <c r="H18" s="20">
        <f t="shared" si="1"/>
        <v>98290.999999999884</v>
      </c>
    </row>
    <row r="19" spans="2:8" ht="12" customHeight="1" x14ac:dyDescent="0.2">
      <c r="B19" s="9" t="s">
        <v>23</v>
      </c>
      <c r="C19" s="12">
        <v>421443</v>
      </c>
      <c r="D19" s="13">
        <v>748986.88</v>
      </c>
      <c r="E19" s="18">
        <f t="shared" si="0"/>
        <v>1170429.8799999999</v>
      </c>
      <c r="F19" s="12">
        <v>878668.28</v>
      </c>
      <c r="G19" s="12">
        <v>878668.28</v>
      </c>
      <c r="H19" s="20">
        <f t="shared" si="1"/>
        <v>291761.59999999986</v>
      </c>
    </row>
    <row r="20" spans="2:8" ht="12" customHeight="1" x14ac:dyDescent="0.2">
      <c r="B20" s="9" t="s">
        <v>24</v>
      </c>
      <c r="C20" s="12">
        <v>0</v>
      </c>
      <c r="D20" s="13">
        <v>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25</v>
      </c>
      <c r="C21" s="12">
        <v>53000</v>
      </c>
      <c r="D21" s="13">
        <v>62496.47</v>
      </c>
      <c r="E21" s="18">
        <f t="shared" si="0"/>
        <v>115496.47</v>
      </c>
      <c r="F21" s="12">
        <v>91406.09</v>
      </c>
      <c r="G21" s="12">
        <v>91406.09</v>
      </c>
      <c r="H21" s="20">
        <f t="shared" si="1"/>
        <v>24090.380000000005</v>
      </c>
    </row>
    <row r="22" spans="2:8" ht="12" customHeight="1" x14ac:dyDescent="0.2">
      <c r="B22" s="9" t="s">
        <v>26</v>
      </c>
      <c r="C22" s="12">
        <v>24000</v>
      </c>
      <c r="D22" s="13">
        <v>74334.09</v>
      </c>
      <c r="E22" s="18">
        <f t="shared" si="0"/>
        <v>98334.09</v>
      </c>
      <c r="F22" s="12">
        <v>84814.15</v>
      </c>
      <c r="G22" s="12">
        <v>84814.15</v>
      </c>
      <c r="H22" s="20">
        <f t="shared" si="1"/>
        <v>13519.940000000002</v>
      </c>
    </row>
    <row r="23" spans="2:8" ht="12" customHeight="1" x14ac:dyDescent="0.2">
      <c r="B23" s="9" t="s">
        <v>27</v>
      </c>
      <c r="C23" s="12">
        <v>253000</v>
      </c>
      <c r="D23" s="13">
        <v>-2448.8000000000002</v>
      </c>
      <c r="E23" s="18">
        <f t="shared" si="0"/>
        <v>250551.2</v>
      </c>
      <c r="F23" s="12">
        <v>247070.87</v>
      </c>
      <c r="G23" s="12">
        <v>247070.87</v>
      </c>
      <c r="H23" s="20">
        <f t="shared" si="1"/>
        <v>3480.3300000000163</v>
      </c>
    </row>
    <row r="24" spans="2:8" ht="12" customHeight="1" x14ac:dyDescent="0.2">
      <c r="B24" s="9" t="s">
        <v>28</v>
      </c>
      <c r="C24" s="12">
        <v>39907.699999999997</v>
      </c>
      <c r="D24" s="13">
        <v>270805.37</v>
      </c>
      <c r="E24" s="18">
        <f t="shared" si="0"/>
        <v>310713.07</v>
      </c>
      <c r="F24" s="12">
        <v>299420.43</v>
      </c>
      <c r="G24" s="12">
        <v>299420.43</v>
      </c>
      <c r="H24" s="20">
        <f t="shared" si="1"/>
        <v>11292.640000000014</v>
      </c>
    </row>
    <row r="25" spans="2:8" ht="12" customHeight="1" x14ac:dyDescent="0.2">
      <c r="B25" s="9" t="s">
        <v>29</v>
      </c>
      <c r="C25" s="12">
        <v>0</v>
      </c>
      <c r="D25" s="13">
        <v>4459.01</v>
      </c>
      <c r="E25" s="18">
        <f t="shared" si="0"/>
        <v>4459.01</v>
      </c>
      <c r="F25" s="12">
        <v>4459.01</v>
      </c>
      <c r="G25" s="12">
        <v>4459.01</v>
      </c>
      <c r="H25" s="20">
        <f t="shared" si="1"/>
        <v>0</v>
      </c>
    </row>
    <row r="26" spans="2:8" ht="12" customHeight="1" x14ac:dyDescent="0.2">
      <c r="B26" s="9" t="s">
        <v>30</v>
      </c>
      <c r="C26" s="12">
        <v>60500</v>
      </c>
      <c r="D26" s="13">
        <v>131367.9</v>
      </c>
      <c r="E26" s="18">
        <f t="shared" si="0"/>
        <v>191867.9</v>
      </c>
      <c r="F26" s="12">
        <v>181836.13</v>
      </c>
      <c r="G26" s="12">
        <v>181836.13</v>
      </c>
      <c r="H26" s="20">
        <f t="shared" si="1"/>
        <v>10031.76999999999</v>
      </c>
    </row>
    <row r="27" spans="2:8" ht="20.100000000000001" customHeight="1" x14ac:dyDescent="0.2">
      <c r="B27" s="6" t="s">
        <v>31</v>
      </c>
      <c r="C27" s="16">
        <f>SUM(C28:C36)</f>
        <v>5087786.87</v>
      </c>
      <c r="D27" s="16">
        <f>SUM(D28:D36)</f>
        <v>3321758.8</v>
      </c>
      <c r="E27" s="16">
        <f>D27+C27</f>
        <v>8409545.6699999999</v>
      </c>
      <c r="F27" s="16">
        <f>SUM(F28:F36)</f>
        <v>7241383.8799999999</v>
      </c>
      <c r="G27" s="16">
        <f>SUM(G28:G36)</f>
        <v>7226013.5299999993</v>
      </c>
      <c r="H27" s="16">
        <f t="shared" si="1"/>
        <v>1168161.79</v>
      </c>
    </row>
    <row r="28" spans="2:8" x14ac:dyDescent="0.2">
      <c r="B28" s="9" t="s">
        <v>32</v>
      </c>
      <c r="C28" s="12">
        <v>213104</v>
      </c>
      <c r="D28" s="13">
        <v>16577.72</v>
      </c>
      <c r="E28" s="18">
        <f t="shared" ref="E28:E36" si="2">C28+D28</f>
        <v>229681.72</v>
      </c>
      <c r="F28" s="12">
        <v>206506.36</v>
      </c>
      <c r="G28" s="12">
        <v>206506.36</v>
      </c>
      <c r="H28" s="20">
        <f t="shared" si="1"/>
        <v>23175.360000000015</v>
      </c>
    </row>
    <row r="29" spans="2:8" x14ac:dyDescent="0.2">
      <c r="B29" s="9" t="s">
        <v>33</v>
      </c>
      <c r="C29" s="12">
        <v>1695000</v>
      </c>
      <c r="D29" s="13">
        <v>76768.149999999994</v>
      </c>
      <c r="E29" s="18">
        <f t="shared" si="2"/>
        <v>1771768.15</v>
      </c>
      <c r="F29" s="12">
        <v>1771539.64</v>
      </c>
      <c r="G29" s="12">
        <v>1771539.64</v>
      </c>
      <c r="H29" s="20">
        <f t="shared" si="1"/>
        <v>228.51000000000931</v>
      </c>
    </row>
    <row r="30" spans="2:8" ht="12" customHeight="1" x14ac:dyDescent="0.2">
      <c r="B30" s="9" t="s">
        <v>34</v>
      </c>
      <c r="C30" s="12">
        <v>979042</v>
      </c>
      <c r="D30" s="13">
        <v>2171584.44</v>
      </c>
      <c r="E30" s="18">
        <f t="shared" si="2"/>
        <v>3150626.44</v>
      </c>
      <c r="F30" s="12">
        <v>2584757.38</v>
      </c>
      <c r="G30" s="12">
        <v>2584757.38</v>
      </c>
      <c r="H30" s="20">
        <f t="shared" si="1"/>
        <v>565869.06000000006</v>
      </c>
    </row>
    <row r="31" spans="2:8" x14ac:dyDescent="0.2">
      <c r="B31" s="9" t="s">
        <v>35</v>
      </c>
      <c r="C31" s="12">
        <v>95000</v>
      </c>
      <c r="D31" s="13">
        <v>21949.279999999999</v>
      </c>
      <c r="E31" s="18">
        <f t="shared" si="2"/>
        <v>116949.28</v>
      </c>
      <c r="F31" s="12">
        <v>107553.98</v>
      </c>
      <c r="G31" s="12">
        <v>107553.98</v>
      </c>
      <c r="H31" s="20">
        <f t="shared" si="1"/>
        <v>9395.3000000000029</v>
      </c>
    </row>
    <row r="32" spans="2:8" ht="24" x14ac:dyDescent="0.2">
      <c r="B32" s="9" t="s">
        <v>36</v>
      </c>
      <c r="C32" s="12">
        <v>748000</v>
      </c>
      <c r="D32" s="13">
        <v>787629.42</v>
      </c>
      <c r="E32" s="18">
        <f t="shared" si="2"/>
        <v>1535629.42</v>
      </c>
      <c r="F32" s="12">
        <v>1091750.6499999999</v>
      </c>
      <c r="G32" s="12">
        <v>1091750.6499999999</v>
      </c>
      <c r="H32" s="20">
        <f t="shared" si="1"/>
        <v>443878.77</v>
      </c>
    </row>
    <row r="33" spans="2:8" x14ac:dyDescent="0.2">
      <c r="B33" s="9" t="s">
        <v>37</v>
      </c>
      <c r="C33" s="12">
        <v>0</v>
      </c>
      <c r="D33" s="13">
        <v>0</v>
      </c>
      <c r="E33" s="18">
        <f t="shared" si="2"/>
        <v>0</v>
      </c>
      <c r="F33" s="12">
        <v>0</v>
      </c>
      <c r="G33" s="12">
        <v>0</v>
      </c>
      <c r="H33" s="20">
        <f t="shared" si="1"/>
        <v>0</v>
      </c>
    </row>
    <row r="34" spans="2:8" x14ac:dyDescent="0.2">
      <c r="B34" s="9" t="s">
        <v>38</v>
      </c>
      <c r="C34" s="12">
        <v>154640.87</v>
      </c>
      <c r="D34" s="13">
        <v>125472.42</v>
      </c>
      <c r="E34" s="18">
        <f t="shared" si="2"/>
        <v>280113.28999999998</v>
      </c>
      <c r="F34" s="12">
        <v>171784.33</v>
      </c>
      <c r="G34" s="12">
        <v>171784.33</v>
      </c>
      <c r="H34" s="20">
        <f t="shared" si="1"/>
        <v>108328.95999999999</v>
      </c>
    </row>
    <row r="35" spans="2:8" x14ac:dyDescent="0.2">
      <c r="B35" s="9" t="s">
        <v>39</v>
      </c>
      <c r="C35" s="12">
        <v>1175000</v>
      </c>
      <c r="D35" s="13">
        <v>100141.37</v>
      </c>
      <c r="E35" s="18">
        <f t="shared" si="2"/>
        <v>1275141.3700000001</v>
      </c>
      <c r="F35" s="12">
        <v>1257986.54</v>
      </c>
      <c r="G35" s="12">
        <v>1242616.19</v>
      </c>
      <c r="H35" s="20">
        <f t="shared" si="1"/>
        <v>17154.830000000075</v>
      </c>
    </row>
    <row r="36" spans="2:8" x14ac:dyDescent="0.2">
      <c r="B36" s="9" t="s">
        <v>40</v>
      </c>
      <c r="C36" s="12">
        <v>28000</v>
      </c>
      <c r="D36" s="13">
        <v>21636</v>
      </c>
      <c r="E36" s="18">
        <f t="shared" si="2"/>
        <v>49636</v>
      </c>
      <c r="F36" s="12">
        <v>49505</v>
      </c>
      <c r="G36" s="12">
        <v>49505</v>
      </c>
      <c r="H36" s="20">
        <f t="shared" si="1"/>
        <v>131</v>
      </c>
    </row>
    <row r="37" spans="2:8" ht="20.100000000000001" customHeight="1" x14ac:dyDescent="0.2">
      <c r="B37" s="7" t="s">
        <v>41</v>
      </c>
      <c r="C37" s="16">
        <f>SUM(C38:C46)</f>
        <v>320000</v>
      </c>
      <c r="D37" s="16">
        <f>SUM(D38:D46)</f>
        <v>272530</v>
      </c>
      <c r="E37" s="16">
        <f>C37+D37</f>
        <v>592530</v>
      </c>
      <c r="F37" s="16">
        <f>SUM(F38:F46)</f>
        <v>409370</v>
      </c>
      <c r="G37" s="16">
        <f>SUM(G38:G46)</f>
        <v>409370</v>
      </c>
      <c r="H37" s="16">
        <f t="shared" si="1"/>
        <v>183160</v>
      </c>
    </row>
    <row r="38" spans="2:8" ht="12" customHeight="1" x14ac:dyDescent="0.2">
      <c r="B38" s="9" t="s">
        <v>42</v>
      </c>
      <c r="C38" s="12">
        <v>0</v>
      </c>
      <c r="D38" s="13">
        <v>0</v>
      </c>
      <c r="E38" s="18">
        <f t="shared" ref="E38:E80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2" customHeight="1" x14ac:dyDescent="0.2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45</v>
      </c>
      <c r="C41" s="12">
        <v>320000</v>
      </c>
      <c r="D41" s="13">
        <v>272530</v>
      </c>
      <c r="E41" s="18">
        <f t="shared" si="3"/>
        <v>592530</v>
      </c>
      <c r="F41" s="12">
        <v>409370</v>
      </c>
      <c r="G41" s="12">
        <v>409370</v>
      </c>
      <c r="H41" s="20">
        <f t="shared" ref="H41:H72" si="4">E41-F41</f>
        <v>183160</v>
      </c>
    </row>
    <row r="42" spans="2:8" ht="12" customHeight="1" x14ac:dyDescent="0.2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2" customHeight="1" x14ac:dyDescent="0.2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2" customHeight="1" x14ac:dyDescent="0.2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2" customHeight="1" x14ac:dyDescent="0.2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thickBot="1" x14ac:dyDescent="0.25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51</v>
      </c>
      <c r="C47" s="16">
        <f>SUM(C48:C56)</f>
        <v>181099.25</v>
      </c>
      <c r="D47" s="16">
        <f>SUM(D48:D56)</f>
        <v>481170.76999999996</v>
      </c>
      <c r="E47" s="16">
        <f t="shared" si="3"/>
        <v>662270.02</v>
      </c>
      <c r="F47" s="16">
        <f>SUM(F48:F56)</f>
        <v>658425.83000000007</v>
      </c>
      <c r="G47" s="16">
        <f>SUM(G48:G56)</f>
        <v>658425.83000000007</v>
      </c>
      <c r="H47" s="16">
        <f t="shared" si="4"/>
        <v>3844.1899999999441</v>
      </c>
    </row>
    <row r="48" spans="2:8" x14ac:dyDescent="0.2">
      <c r="B48" s="9" t="s">
        <v>52</v>
      </c>
      <c r="C48" s="12">
        <v>101099.25</v>
      </c>
      <c r="D48" s="13">
        <v>47005.11</v>
      </c>
      <c r="E48" s="18">
        <f t="shared" si="3"/>
        <v>148104.35999999999</v>
      </c>
      <c r="F48" s="12">
        <v>147805.20000000001</v>
      </c>
      <c r="G48" s="12">
        <v>147805.20000000001</v>
      </c>
      <c r="H48" s="20">
        <f t="shared" si="4"/>
        <v>299.15999999997439</v>
      </c>
    </row>
    <row r="49" spans="2:8" x14ac:dyDescent="0.2">
      <c r="B49" s="9" t="s">
        <v>53</v>
      </c>
      <c r="C49" s="12">
        <v>0</v>
      </c>
      <c r="D49" s="13">
        <v>14399</v>
      </c>
      <c r="E49" s="18">
        <f t="shared" si="3"/>
        <v>14399</v>
      </c>
      <c r="F49" s="12">
        <v>14399</v>
      </c>
      <c r="G49" s="12">
        <v>14399</v>
      </c>
      <c r="H49" s="20">
        <f t="shared" si="4"/>
        <v>0</v>
      </c>
    </row>
    <row r="50" spans="2:8" x14ac:dyDescent="0.2">
      <c r="B50" s="9" t="s">
        <v>54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55</v>
      </c>
      <c r="C51" s="12">
        <v>80000</v>
      </c>
      <c r="D51" s="13">
        <v>274766.65999999997</v>
      </c>
      <c r="E51" s="18">
        <f t="shared" si="3"/>
        <v>354766.66</v>
      </c>
      <c r="F51" s="12">
        <v>352773.68</v>
      </c>
      <c r="G51" s="12">
        <v>352773.68</v>
      </c>
      <c r="H51" s="20">
        <f t="shared" si="4"/>
        <v>1992.9799999999814</v>
      </c>
    </row>
    <row r="52" spans="2:8" x14ac:dyDescent="0.2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57</v>
      </c>
      <c r="C53" s="12">
        <v>0</v>
      </c>
      <c r="D53" s="13">
        <v>145000</v>
      </c>
      <c r="E53" s="18">
        <f t="shared" si="3"/>
        <v>145000</v>
      </c>
      <c r="F53" s="12">
        <v>143447.95000000001</v>
      </c>
      <c r="G53" s="12">
        <v>143447.95000000001</v>
      </c>
      <c r="H53" s="20">
        <f t="shared" si="4"/>
        <v>1552.0499999999884</v>
      </c>
    </row>
    <row r="54" spans="2:8" x14ac:dyDescent="0.2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59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60</v>
      </c>
      <c r="C56" s="12">
        <v>0</v>
      </c>
      <c r="D56" s="13">
        <v>0</v>
      </c>
      <c r="E56" s="18">
        <f t="shared" si="3"/>
        <v>0</v>
      </c>
      <c r="F56" s="12">
        <v>0</v>
      </c>
      <c r="G56" s="12">
        <v>0</v>
      </c>
      <c r="H56" s="20">
        <f t="shared" si="4"/>
        <v>0</v>
      </c>
    </row>
    <row r="57" spans="2:8" ht="20.100000000000001" customHeight="1" x14ac:dyDescent="0.2">
      <c r="B57" s="6" t="s">
        <v>61</v>
      </c>
      <c r="C57" s="16">
        <f>SUM(C58:C60)</f>
        <v>0</v>
      </c>
      <c r="D57" s="16">
        <f>SUM(D58:D60)</f>
        <v>0</v>
      </c>
      <c r="E57" s="16">
        <f t="shared" si="3"/>
        <v>0</v>
      </c>
      <c r="F57" s="16">
        <f>SUM(F58:F60)</f>
        <v>0</v>
      </c>
      <c r="G57" s="16">
        <f>SUM(G58:G60)</f>
        <v>0</v>
      </c>
      <c r="H57" s="16">
        <f t="shared" si="4"/>
        <v>0</v>
      </c>
    </row>
    <row r="58" spans="2:8" x14ac:dyDescent="0.2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">
      <c r="B59" s="9" t="s">
        <v>63</v>
      </c>
      <c r="C59" s="12">
        <v>0</v>
      </c>
      <c r="D59" s="13">
        <v>0</v>
      </c>
      <c r="E59" s="18">
        <f t="shared" si="3"/>
        <v>0</v>
      </c>
      <c r="F59" s="12">
        <v>0</v>
      </c>
      <c r="G59" s="12">
        <v>0</v>
      </c>
      <c r="H59" s="18">
        <f t="shared" si="4"/>
        <v>0</v>
      </c>
    </row>
    <row r="60" spans="2:8" x14ac:dyDescent="0.2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00000000000001" customHeight="1" x14ac:dyDescent="0.2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>E73-F73</f>
        <v>0</v>
      </c>
    </row>
    <row r="74" spans="2:8" x14ac:dyDescent="0.2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ref="H74:H81" si="5">E74-F74</f>
        <v>0</v>
      </c>
    </row>
    <row r="75" spans="2:8" x14ac:dyDescent="0.2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thickBot="1" x14ac:dyDescent="0.25">
      <c r="B80" s="10" t="s">
        <v>84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>E80-F80</f>
        <v>0</v>
      </c>
    </row>
    <row r="81" spans="2:8" ht="12.75" thickBot="1" x14ac:dyDescent="0.25">
      <c r="B81" s="8" t="s">
        <v>85</v>
      </c>
      <c r="C81" s="22">
        <f>SUM(C73,C69,C61,C57,C47,C27,C37,C17,C9)</f>
        <v>29464609.73</v>
      </c>
      <c r="D81" s="22">
        <f>SUM(D73,D69,D61,D57,D47,D37,D27,D17,D9)</f>
        <v>7510348.5999999996</v>
      </c>
      <c r="E81" s="22">
        <f>C81+D81</f>
        <v>36974958.329999998</v>
      </c>
      <c r="F81" s="22">
        <f>SUM(F73,F69,F61,F57,F47,F37,F17,F27,F9)</f>
        <v>35108128.960000001</v>
      </c>
      <c r="G81" s="22">
        <f>SUM(G73,G69,G61,G57,G47,G37,G27,G17,G9)</f>
        <v>33897024.670000002</v>
      </c>
      <c r="H81" s="22">
        <f t="shared" si="5"/>
        <v>1866829.3699999973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ht="150" hidden="1" customHeight="1" x14ac:dyDescent="0.2">
      <c r="B89" s="24"/>
      <c r="C89" s="24"/>
      <c r="D89" s="24"/>
      <c r="E89" s="24"/>
      <c r="F89" s="24"/>
      <c r="G89" s="24"/>
      <c r="H89" s="24"/>
    </row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IKGfEoqWI1kAZiTZ0UZSAYfbbWEKrLiXyUB9pTQg72ESfwS9uOEduVFG6pvX7TvCJUjO//WPMoF/JMrbTxrAeA==" saltValue="xNhxml91lzycLaY9qLCXHA==" spinCount="100000" sheet="1" formatCells="0" formatColumns="0" formatRows="0"/>
  <mergeCells count="8">
    <mergeCell ref="B89:H89"/>
    <mergeCell ref="B2:H2"/>
    <mergeCell ref="B3:H3"/>
    <mergeCell ref="B4:H4"/>
    <mergeCell ref="B5:H5"/>
    <mergeCell ref="B6:B8"/>
    <mergeCell ref="C6:G6"/>
    <mergeCell ref="H6:H7"/>
  </mergeCells>
  <pageMargins left="0.44" right="0.38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2026-01-27T21:12:01Z</cp:lastPrinted>
  <dcterms:created xsi:type="dcterms:W3CDTF">2019-12-04T16:22:52Z</dcterms:created>
  <dcterms:modified xsi:type="dcterms:W3CDTF">2026-01-27T21:12:09Z</dcterms:modified>
</cp:coreProperties>
</file>