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8_{20C05DD8-05FB-4E1C-AD61-298F56DBB513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720" xr2:uid="{00000000-000D-0000-FFFF-FFFF00000000}"/>
  </bookViews>
  <sheets>
    <sheet name="EAEPED_OG" sheetId="1" r:id="rId1"/>
  </sheets>
  <definedNames>
    <definedName name="_xlnm.Print_Area" localSheetId="0">EAEPED_OG!$A$1:$I$161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2" i="1"/>
  <c r="H61" i="1"/>
  <c r="H57" i="1"/>
  <c r="H58" i="1"/>
  <c r="H59" i="1"/>
  <c r="H51" i="1"/>
  <c r="H43" i="1"/>
  <c r="H47" i="1"/>
  <c r="H48" i="1"/>
  <c r="H37" i="1"/>
  <c r="H38" i="1"/>
  <c r="H28" i="1"/>
  <c r="H29" i="1"/>
  <c r="H21" i="1"/>
  <c r="H18" i="1"/>
  <c r="H19" i="1"/>
  <c r="H13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E63" i="1"/>
  <c r="E61" i="1"/>
  <c r="E52" i="1"/>
  <c r="H52" i="1" s="1"/>
  <c r="E53" i="1"/>
  <c r="H53" i="1" s="1"/>
  <c r="E54" i="1"/>
  <c r="H54" i="1" s="1"/>
  <c r="E55" i="1"/>
  <c r="H55" i="1" s="1"/>
  <c r="E56" i="1"/>
  <c r="H56" i="1" s="1"/>
  <c r="E57" i="1"/>
  <c r="E58" i="1"/>
  <c r="E59" i="1"/>
  <c r="E51" i="1"/>
  <c r="E42" i="1"/>
  <c r="H42" i="1" s="1"/>
  <c r="E43" i="1"/>
  <c r="E44" i="1"/>
  <c r="H44" i="1" s="1"/>
  <c r="E45" i="1"/>
  <c r="H45" i="1" s="1"/>
  <c r="E46" i="1"/>
  <c r="H46" i="1" s="1"/>
  <c r="E47" i="1"/>
  <c r="E48" i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E38" i="1"/>
  <c r="E39" i="1"/>
  <c r="H39" i="1" s="1"/>
  <c r="E31" i="1"/>
  <c r="H31" i="1" s="1"/>
  <c r="E29" i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E21" i="1"/>
  <c r="E14" i="1"/>
  <c r="H14" i="1" s="1"/>
  <c r="E15" i="1"/>
  <c r="H15" i="1" s="1"/>
  <c r="E16" i="1"/>
  <c r="H16" i="1" s="1"/>
  <c r="E17" i="1"/>
  <c r="H17" i="1" s="1"/>
  <c r="E18" i="1"/>
  <c r="E19" i="1"/>
  <c r="E13" i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G10" i="1" s="1"/>
  <c r="G160" i="1" s="1"/>
  <c r="F12" i="1"/>
  <c r="E12" i="1"/>
  <c r="D12" i="1"/>
  <c r="C12" i="1"/>
  <c r="F10" i="1" l="1"/>
  <c r="C10" i="1"/>
  <c r="C160" i="1" s="1"/>
  <c r="D10" i="1"/>
  <c r="D160" i="1" s="1"/>
  <c r="H10" i="1"/>
  <c r="H160" i="1" s="1"/>
  <c r="E85" i="1"/>
  <c r="E10" i="1"/>
  <c r="E160" i="1" s="1"/>
  <c r="F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<sst xmlns="http://schemas.openxmlformats.org/spreadsheetml/2006/main" count="163" uniqueCount="90">
  <si>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</si>
  <si>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</si>
  <si>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</si>
  <si>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</si>
  <si>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</si>
  <si>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</si>
  <si>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</si>
  <si>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</si>
  <si>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</si>
  <si>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</si>
  <si>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</si>
  <si>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</si>
  <si>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</si>
  <si>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</si>
  <si>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</si>
  <si>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</si>
  <si>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</si>
  <si>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</si>
  <si>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</si>
  <si>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</si>
  <si>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</si>
  <si>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</si>
  <si>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</si>
  <si>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</si>
  <si>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</si>
  <si>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</si>
  <si>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</si>
  <si>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</si>
  <si>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</si>
  <si>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</si>
  <si>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</si>
  <si>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</si>
  <si>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</si>
  <si>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</si>
  <si>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</si>
  <si>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</si>
  <si>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</si>
  <si>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</si>
  <si>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</si>
  <si>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</si>
  <si>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</si>
  <si>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</si>
  <si>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</si>
  <si>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</si>
  <si>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</si>
  <si>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</si>
  <si>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</si>
  <si>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</si>
  <si>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</si>
  <si>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</si>
  <si>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</si>
  <si>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</si>
  <si>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</si>
  <si>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</si>
  <si>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</si>
  <si>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</si>
  <si>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</si>
  <si>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</si>
  <si>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</si>
  <si>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</si>
  <si>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</si>
  <si>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</si>
  <si>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</si>
  <si>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</si>
  <si>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</si>
  <si>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</si>
  <si>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</si>
  <si>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</si>
  <si>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</si>
  <si>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</si>
  <si>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</si>
  <si>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</si>
  <si>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</si>
  <si>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</si>
  <si>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</si>
  <si>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</si>
  <si>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</si>
  <si>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</si>
  <si>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</si>
  <si>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</si>
  <si>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</si>
  <si>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</si>
  <si>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</si>
  <si>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</si>
  <si>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</si>
  <si>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</si>
  <si>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</si>
  <si>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</si>
  <si>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Instituto Municipal de las Mujeres</t>
  </si>
  <si>
    <t>Del 01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</si>
</sst>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5" fontId="4" fillId="0" borderId="5" xfId="1" applyNumberFormat="1" applyFont="1" applyFill="1" applyBorder="1" applyAlignment="1">
      <alignment horizontal="right" vertical="center"/>
    </xf>
    <xf numFmtId="165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5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5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5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5" fontId="4" fillId="0" borderId="8" xfId="1" applyNumberFormat="1" applyFont="1" applyFill="1" applyBorder="1" applyAlignment="1">
      <alignment horizontal="right" vertical="center"/>
    </xf>
    <xf numFmtId="165" fontId="6" fillId="0" borderId="5" xfId="1" applyNumberFormat="1" applyFont="1" applyFill="1" applyBorder="1" applyAlignment="1" applyProtection="1">
      <alignment horizontal="right" vertical="center"/>
      <protection locked="0"/>
    </xf>
    <xf numFmtId="165" fontId="6" fillId="0" borderId="14" xfId="1" applyNumberFormat="1" applyFont="1" applyFill="1" applyBorder="1" applyAlignment="1" applyProtection="1">
      <alignment horizontal="right" vertical="center"/>
      <protection locked="0"/>
    </xf>
    <xf numFmtId="165" fontId="4" fillId="0" borderId="14" xfId="1" applyNumberFormat="1" applyFont="1" applyFill="1" applyBorder="1" applyAlignment="1" applyProtection="1">
      <alignment horizontal="right" vertical="center"/>
    </xf>
    <xf numFmtId="165" fontId="4" fillId="0" borderId="5" xfId="1" applyNumberFormat="1" applyFont="1" applyFill="1" applyBorder="1" applyAlignment="1" applyProtection="1">
      <alignment horizontal="right" vertical="center"/>
    </xf>
    <xf numFmtId="165" fontId="6" fillId="0" borderId="5" xfId="1" applyNumberFormat="1" applyFont="1" applyFill="1" applyBorder="1" applyAlignment="1" applyProtection="1">
      <alignment horizontal="right" vertical="center"/>
    </xf>
    <xf numFmtId="165" fontId="4" fillId="0" borderId="3" xfId="1" applyNumberFormat="1" applyFont="1" applyFill="1" applyBorder="1" applyAlignment="1" applyProtection="1">
      <alignment horizontal="right" vertical="center"/>
    </xf>
    <xf numFmtId="165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5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0" fontId="4" fillId="0" borderId="0" xfId="0" applyFont="1" applyFill="1" applyAlignment="1" applyProtection="1">
      <alignment horizontal="left" vertical="top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zoomScale="90" zoomScaleNormal="90" workbookViewId="0">
      <selection activeCell="B168" sqref="B168:H168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4.42578125" style="1" bestFit="1" customWidth="1"/>
    <col min="4" max="4" width="13.5703125" style="1" customWidth="1"/>
    <col min="5" max="8" width="14.425781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39" t="s">
        <v>88</v>
      </c>
      <c r="C2" s="40"/>
      <c r="D2" s="40"/>
      <c r="E2" s="40"/>
      <c r="F2" s="40"/>
      <c r="G2" s="40"/>
      <c r="H2" s="41"/>
    </row>
    <row r="3" spans="2:9" x14ac:dyDescent="0.2">
      <c r="B3" s="42" t="s">
        <v>1</v>
      </c>
      <c r="C3" s="43"/>
      <c r="D3" s="43"/>
      <c r="E3" s="43"/>
      <c r="F3" s="43"/>
      <c r="G3" s="43"/>
      <c r="H3" s="44"/>
    </row>
    <row r="4" spans="2:9" x14ac:dyDescent="0.2">
      <c r="B4" s="42" t="s">
        <v>2</v>
      </c>
      <c r="C4" s="43"/>
      <c r="D4" s="43"/>
      <c r="E4" s="43"/>
      <c r="F4" s="43"/>
      <c r="G4" s="43"/>
      <c r="H4" s="44"/>
    </row>
    <row r="5" spans="2:9" x14ac:dyDescent="0.2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25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25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75" thickBot="1" x14ac:dyDescent="0.25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36320847.009999998</v>
      </c>
      <c r="D10" s="8">
        <f>SUM(D12,D20,D30,D40,D50,D60,D64,D73,D77)</f>
        <v>801177.25</v>
      </c>
      <c r="E10" s="24">
        <f t="shared" ref="E10:H10" si="0">SUM(E12,E20,E30,E40,E50,E60,E64,E73,E77)</f>
        <v>37122024.260000005</v>
      </c>
      <c r="F10" s="8">
        <f t="shared" si="0"/>
        <v>7275462.9600000009</v>
      </c>
      <c r="G10" s="8">
        <f t="shared" si="0"/>
        <v>7275462.9600000009</v>
      </c>
      <c r="H10" s="24">
        <f t="shared" si="0"/>
        <v>29846561.300000001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25290989.279999997</v>
      </c>
      <c r="D12" s="7">
        <f>SUM(D13:D19)</f>
        <v>487175.61</v>
      </c>
      <c r="E12" s="25">
        <f t="shared" ref="E12:H12" si="1">SUM(E13:E19)</f>
        <v>25778164.890000001</v>
      </c>
      <c r="F12" s="7">
        <f t="shared" si="1"/>
        <v>5285602.6000000006</v>
      </c>
      <c r="G12" s="7">
        <f t="shared" si="1"/>
        <v>5285602.6000000006</v>
      </c>
      <c r="H12" s="25">
        <f t="shared" si="1"/>
        <v>20492562.290000003</v>
      </c>
    </row>
    <row r="13" spans="2:9" ht="24" x14ac:dyDescent="0.2">
      <c r="B13" s="10" t="s">
        <v>14</v>
      </c>
      <c r="C13" s="22">
        <v>7408792.8799999999</v>
      </c>
      <c r="D13" s="22">
        <v>0</v>
      </c>
      <c r="E13" s="26">
        <f>SUM(C13:D13)</f>
        <v>7408792.8799999999</v>
      </c>
      <c r="F13" s="23">
        <v>1806242.26</v>
      </c>
      <c r="G13" s="23">
        <v>1806242.26</v>
      </c>
      <c r="H13" s="30">
        <f>SUM(E13-F13)</f>
        <v>5602550.6200000001</v>
      </c>
    </row>
    <row r="14" spans="2:9" ht="22.9" customHeight="1" x14ac:dyDescent="0.2">
      <c r="B14" s="10" t="s">
        <v>15</v>
      </c>
      <c r="C14" s="22">
        <v>4525890.38</v>
      </c>
      <c r="D14" s="22">
        <v>0</v>
      </c>
      <c r="E14" s="26">
        <f t="shared" ref="E14:E79" si="2">SUM(C14:D14)</f>
        <v>4525890.38</v>
      </c>
      <c r="F14" s="23">
        <v>1142735.44</v>
      </c>
      <c r="G14" s="23">
        <v>1142735.44</v>
      </c>
      <c r="H14" s="30">
        <f t="shared" ref="H14:H79" si="3">SUM(E14-F14)</f>
        <v>3383154.94</v>
      </c>
    </row>
    <row r="15" spans="2:9" x14ac:dyDescent="0.2">
      <c r="B15" s="10" t="s">
        <v>16</v>
      </c>
      <c r="C15" s="22">
        <v>8037692.0499999998</v>
      </c>
      <c r="D15" s="22">
        <v>980896.59</v>
      </c>
      <c r="E15" s="26">
        <f t="shared" si="2"/>
        <v>9018588.6400000006</v>
      </c>
      <c r="F15" s="23">
        <v>1473670.03</v>
      </c>
      <c r="G15" s="23">
        <v>1473670.03</v>
      </c>
      <c r="H15" s="30">
        <f t="shared" si="3"/>
        <v>7544918.6100000003</v>
      </c>
    </row>
    <row r="16" spans="2:9" x14ac:dyDescent="0.2">
      <c r="B16" s="10" t="s">
        <v>17</v>
      </c>
      <c r="C16" s="22">
        <v>2400950.9900000002</v>
      </c>
      <c r="D16" s="22">
        <v>0</v>
      </c>
      <c r="E16" s="26">
        <f t="shared" si="2"/>
        <v>2400950.9900000002</v>
      </c>
      <c r="F16" s="23">
        <v>573642.71</v>
      </c>
      <c r="G16" s="23">
        <v>573642.71</v>
      </c>
      <c r="H16" s="30">
        <f t="shared" si="3"/>
        <v>1827308.2800000003</v>
      </c>
    </row>
    <row r="17" spans="2:8" x14ac:dyDescent="0.2">
      <c r="B17" s="10" t="s">
        <v>18</v>
      </c>
      <c r="C17" s="22">
        <v>1500000</v>
      </c>
      <c r="D17" s="22">
        <v>-493720.98</v>
      </c>
      <c r="E17" s="26">
        <f t="shared" si="2"/>
        <v>1006279.02</v>
      </c>
      <c r="F17" s="23">
        <v>0</v>
      </c>
      <c r="G17" s="23">
        <v>0</v>
      </c>
      <c r="H17" s="30">
        <f t="shared" si="3"/>
        <v>1006279.02</v>
      </c>
    </row>
    <row r="18" spans="2:8" x14ac:dyDescent="0.2">
      <c r="B18" s="10" t="s">
        <v>19</v>
      </c>
      <c r="C18" s="22"/>
      <c r="D18" s="22"/>
      <c r="E18" s="26">
        <f t="shared" si="2"/>
        <v>0</v>
      </c>
      <c r="F18" s="23"/>
      <c r="G18" s="23"/>
      <c r="H18" s="30">
        <f t="shared" si="3"/>
        <v>0</v>
      </c>
    </row>
    <row r="19" spans="2:8" x14ac:dyDescent="0.2">
      <c r="B19" s="10" t="s">
        <v>20</v>
      </c>
      <c r="C19" s="22">
        <v>1417662.98</v>
      </c>
      <c r="D19" s="22">
        <v>0</v>
      </c>
      <c r="E19" s="26">
        <f t="shared" si="2"/>
        <v>1417662.98</v>
      </c>
      <c r="F19" s="23">
        <v>289312.15999999997</v>
      </c>
      <c r="G19" s="23">
        <v>289312.15999999997</v>
      </c>
      <c r="H19" s="30">
        <f t="shared" si="3"/>
        <v>1128350.82</v>
      </c>
    </row>
    <row r="20" spans="2:8" s="9" customFormat="1" ht="24" x14ac:dyDescent="0.2">
      <c r="B20" s="12" t="s">
        <v>21</v>
      </c>
      <c r="C20" s="7">
        <f>SUM(C21:C29)</f>
        <v>2135500</v>
      </c>
      <c r="D20" s="7">
        <f t="shared" ref="D20:H20" si="4">SUM(D21:D29)</f>
        <v>-45800</v>
      </c>
      <c r="E20" s="25">
        <f t="shared" si="4"/>
        <v>2089700</v>
      </c>
      <c r="F20" s="7">
        <f t="shared" si="4"/>
        <v>243974.41</v>
      </c>
      <c r="G20" s="7">
        <f t="shared" si="4"/>
        <v>243974.41</v>
      </c>
      <c r="H20" s="25">
        <f t="shared" si="4"/>
        <v>1845725.5899999999</v>
      </c>
    </row>
    <row r="21" spans="2:8" ht="24" x14ac:dyDescent="0.2">
      <c r="B21" s="10" t="s">
        <v>22</v>
      </c>
      <c r="C21" s="22">
        <v>639500</v>
      </c>
      <c r="D21" s="22">
        <v>-400</v>
      </c>
      <c r="E21" s="26">
        <f t="shared" si="2"/>
        <v>639100</v>
      </c>
      <c r="F21" s="23">
        <v>72162.61</v>
      </c>
      <c r="G21" s="23">
        <v>72162.61</v>
      </c>
      <c r="H21" s="30">
        <f t="shared" si="3"/>
        <v>566937.39</v>
      </c>
    </row>
    <row r="22" spans="2:8" x14ac:dyDescent="0.2">
      <c r="B22" s="10" t="s">
        <v>23</v>
      </c>
      <c r="C22" s="22">
        <v>581000</v>
      </c>
      <c r="D22" s="22">
        <v>-32466.69</v>
      </c>
      <c r="E22" s="26">
        <f t="shared" si="2"/>
        <v>548533.31000000006</v>
      </c>
      <c r="F22" s="23">
        <v>89285.86</v>
      </c>
      <c r="G22" s="23">
        <v>89285.86</v>
      </c>
      <c r="H22" s="30">
        <f t="shared" si="3"/>
        <v>459247.45000000007</v>
      </c>
    </row>
    <row r="23" spans="2:8" ht="24" x14ac:dyDescent="0.2">
      <c r="B23" s="10" t="s">
        <v>24</v>
      </c>
      <c r="C23" s="22"/>
      <c r="D23" s="22"/>
      <c r="E23" s="26">
        <f t="shared" si="2"/>
        <v>0</v>
      </c>
      <c r="F23" s="23"/>
      <c r="G23" s="23"/>
      <c r="H23" s="30">
        <f t="shared" si="3"/>
        <v>0</v>
      </c>
    </row>
    <row r="24" spans="2:8" ht="24" x14ac:dyDescent="0.2">
      <c r="B24" s="10" t="s">
        <v>25</v>
      </c>
      <c r="C24" s="22">
        <v>70500</v>
      </c>
      <c r="D24" s="22">
        <v>-5000</v>
      </c>
      <c r="E24" s="26">
        <f t="shared" si="2"/>
        <v>65500</v>
      </c>
      <c r="F24" s="23">
        <v>6895.6</v>
      </c>
      <c r="G24" s="23">
        <v>6895.6</v>
      </c>
      <c r="H24" s="30">
        <f t="shared" si="3"/>
        <v>58604.4</v>
      </c>
    </row>
    <row r="25" spans="2:8" ht="23.45" customHeight="1" x14ac:dyDescent="0.2">
      <c r="B25" s="10" t="s">
        <v>26</v>
      </c>
      <c r="C25" s="22">
        <v>20000</v>
      </c>
      <c r="D25" s="22">
        <v>0</v>
      </c>
      <c r="E25" s="26">
        <f t="shared" si="2"/>
        <v>20000</v>
      </c>
      <c r="F25" s="23">
        <v>10041.02</v>
      </c>
      <c r="G25" s="23">
        <v>10041.02</v>
      </c>
      <c r="H25" s="30">
        <f t="shared" si="3"/>
        <v>9958.98</v>
      </c>
    </row>
    <row r="26" spans="2:8" x14ac:dyDescent="0.2">
      <c r="B26" s="10" t="s">
        <v>27</v>
      </c>
      <c r="C26" s="22">
        <v>268500</v>
      </c>
      <c r="D26" s="22">
        <v>-8000</v>
      </c>
      <c r="E26" s="26">
        <f t="shared" si="2"/>
        <v>260500</v>
      </c>
      <c r="F26" s="23">
        <v>46096.07</v>
      </c>
      <c r="G26" s="23">
        <v>46096.07</v>
      </c>
      <c r="H26" s="30">
        <f t="shared" si="3"/>
        <v>214403.93</v>
      </c>
    </row>
    <row r="27" spans="2:8" ht="24" x14ac:dyDescent="0.2">
      <c r="B27" s="10" t="s">
        <v>28</v>
      </c>
      <c r="C27" s="22">
        <v>23000</v>
      </c>
      <c r="D27" s="22">
        <v>166.69</v>
      </c>
      <c r="E27" s="26">
        <f t="shared" si="2"/>
        <v>23166.69</v>
      </c>
      <c r="F27" s="23">
        <v>166.69</v>
      </c>
      <c r="G27" s="23">
        <v>166.69</v>
      </c>
      <c r="H27" s="30">
        <f t="shared" si="3"/>
        <v>23000</v>
      </c>
    </row>
    <row r="28" spans="2:8" ht="12" customHeight="1" x14ac:dyDescent="0.2">
      <c r="B28" s="10" t="s">
        <v>29</v>
      </c>
      <c r="C28" s="22"/>
      <c r="D28" s="22"/>
      <c r="E28" s="26">
        <f t="shared" si="2"/>
        <v>0</v>
      </c>
      <c r="F28" s="23"/>
      <c r="G28" s="23"/>
      <c r="H28" s="30">
        <f t="shared" si="3"/>
        <v>0</v>
      </c>
    </row>
    <row r="29" spans="2:8" ht="25.9" customHeight="1" x14ac:dyDescent="0.2">
      <c r="B29" s="10" t="s">
        <v>30</v>
      </c>
      <c r="C29" s="22">
        <v>533000</v>
      </c>
      <c r="D29" s="22">
        <v>-100</v>
      </c>
      <c r="E29" s="26">
        <f t="shared" si="2"/>
        <v>532900</v>
      </c>
      <c r="F29" s="23">
        <v>19326.560000000001</v>
      </c>
      <c r="G29" s="23">
        <v>19326.560000000001</v>
      </c>
      <c r="H29" s="30">
        <f t="shared" si="3"/>
        <v>513573.44</v>
      </c>
    </row>
    <row r="30" spans="2:8" s="9" customFormat="1" ht="24" x14ac:dyDescent="0.2">
      <c r="B30" s="12" t="s">
        <v>31</v>
      </c>
      <c r="C30" s="7">
        <f>SUM(C31:C39)</f>
        <v>6762101.9800000004</v>
      </c>
      <c r="D30" s="7">
        <f t="shared" ref="D30:H30" si="5">SUM(D31:D39)</f>
        <v>349801.64</v>
      </c>
      <c r="E30" s="25">
        <f t="shared" si="5"/>
        <v>7111903.620000001</v>
      </c>
      <c r="F30" s="7">
        <f t="shared" si="5"/>
        <v>1544385.94</v>
      </c>
      <c r="G30" s="7">
        <f t="shared" si="5"/>
        <v>1544385.94</v>
      </c>
      <c r="H30" s="25">
        <f t="shared" si="5"/>
        <v>5567517.6800000006</v>
      </c>
    </row>
    <row r="31" spans="2:8" x14ac:dyDescent="0.2">
      <c r="B31" s="10" t="s">
        <v>32</v>
      </c>
      <c r="C31" s="22">
        <v>232400</v>
      </c>
      <c r="D31" s="22">
        <v>-2529.36</v>
      </c>
      <c r="E31" s="26">
        <f t="shared" si="2"/>
        <v>229870.64</v>
      </c>
      <c r="F31" s="23">
        <v>36808.730000000003</v>
      </c>
      <c r="G31" s="23">
        <v>36808.730000000003</v>
      </c>
      <c r="H31" s="30">
        <f t="shared" si="3"/>
        <v>193061.91</v>
      </c>
    </row>
    <row r="32" spans="2:8" x14ac:dyDescent="0.2">
      <c r="B32" s="10" t="s">
        <v>33</v>
      </c>
      <c r="C32" s="22">
        <v>2675001.98</v>
      </c>
      <c r="D32" s="22">
        <v>0</v>
      </c>
      <c r="E32" s="26">
        <f t="shared" si="2"/>
        <v>2675001.98</v>
      </c>
      <c r="F32" s="23">
        <v>439082.47</v>
      </c>
      <c r="G32" s="23">
        <v>439082.47</v>
      </c>
      <c r="H32" s="30">
        <f t="shared" si="3"/>
        <v>2235919.5099999998</v>
      </c>
    </row>
    <row r="33" spans="2:8" ht="24" x14ac:dyDescent="0.2">
      <c r="B33" s="10" t="s">
        <v>34</v>
      </c>
      <c r="C33" s="22">
        <v>865200</v>
      </c>
      <c r="D33" s="22">
        <v>300</v>
      </c>
      <c r="E33" s="26">
        <f t="shared" si="2"/>
        <v>865500</v>
      </c>
      <c r="F33" s="23">
        <v>39200.129999999997</v>
      </c>
      <c r="G33" s="23">
        <v>39200.129999999997</v>
      </c>
      <c r="H33" s="30">
        <f t="shared" si="3"/>
        <v>826299.87</v>
      </c>
    </row>
    <row r="34" spans="2:8" ht="24.6" customHeight="1" x14ac:dyDescent="0.2">
      <c r="B34" s="10" t="s">
        <v>35</v>
      </c>
      <c r="C34" s="22">
        <v>130000</v>
      </c>
      <c r="D34" s="22">
        <v>0</v>
      </c>
      <c r="E34" s="26">
        <f t="shared" si="2"/>
        <v>130000</v>
      </c>
      <c r="F34" s="23">
        <v>14617.84</v>
      </c>
      <c r="G34" s="23">
        <v>14617.84</v>
      </c>
      <c r="H34" s="30">
        <f t="shared" si="3"/>
        <v>115382.16</v>
      </c>
    </row>
    <row r="35" spans="2:8" ht="24" x14ac:dyDescent="0.2">
      <c r="B35" s="10" t="s">
        <v>36</v>
      </c>
      <c r="C35" s="22">
        <v>1380000</v>
      </c>
      <c r="D35" s="22">
        <v>2393.36</v>
      </c>
      <c r="E35" s="26">
        <f t="shared" si="2"/>
        <v>1382393.36</v>
      </c>
      <c r="F35" s="23">
        <v>178621.96</v>
      </c>
      <c r="G35" s="23">
        <v>178621.96</v>
      </c>
      <c r="H35" s="30">
        <f t="shared" si="3"/>
        <v>1203771.4000000001</v>
      </c>
    </row>
    <row r="36" spans="2:8" ht="24" x14ac:dyDescent="0.2">
      <c r="B36" s="10" t="s">
        <v>37</v>
      </c>
      <c r="C36" s="22"/>
      <c r="D36" s="22"/>
      <c r="E36" s="26">
        <f t="shared" si="2"/>
        <v>0</v>
      </c>
      <c r="F36" s="23"/>
      <c r="G36" s="23"/>
      <c r="H36" s="30">
        <f t="shared" si="3"/>
        <v>0</v>
      </c>
    </row>
    <row r="37" spans="2:8" x14ac:dyDescent="0.2">
      <c r="B37" s="10" t="s">
        <v>38</v>
      </c>
      <c r="C37" s="22">
        <v>172500</v>
      </c>
      <c r="D37" s="22">
        <v>44500</v>
      </c>
      <c r="E37" s="26">
        <f t="shared" si="2"/>
        <v>217000</v>
      </c>
      <c r="F37" s="23">
        <v>84481.09</v>
      </c>
      <c r="G37" s="23">
        <v>84481.09</v>
      </c>
      <c r="H37" s="30">
        <f t="shared" si="3"/>
        <v>132518.91</v>
      </c>
    </row>
    <row r="38" spans="2:8" x14ac:dyDescent="0.2">
      <c r="B38" s="10" t="s">
        <v>39</v>
      </c>
      <c r="C38" s="22">
        <v>1275000</v>
      </c>
      <c r="D38" s="22">
        <v>304001.64</v>
      </c>
      <c r="E38" s="26">
        <f t="shared" si="2"/>
        <v>1579001.6400000001</v>
      </c>
      <c r="F38" s="23">
        <v>735726.22</v>
      </c>
      <c r="G38" s="23">
        <v>735726.22</v>
      </c>
      <c r="H38" s="30">
        <f t="shared" si="3"/>
        <v>843275.42000000016</v>
      </c>
    </row>
    <row r="39" spans="2:8" x14ac:dyDescent="0.2">
      <c r="B39" s="10" t="s">
        <v>40</v>
      </c>
      <c r="C39" s="22">
        <v>32000</v>
      </c>
      <c r="D39" s="22">
        <v>1136</v>
      </c>
      <c r="E39" s="26">
        <f t="shared" si="2"/>
        <v>33136</v>
      </c>
      <c r="F39" s="23">
        <v>15847.5</v>
      </c>
      <c r="G39" s="23">
        <v>15847.5</v>
      </c>
      <c r="H39" s="30">
        <f t="shared" si="3"/>
        <v>17288.5</v>
      </c>
    </row>
    <row r="40" spans="2:8" s="9" customFormat="1" ht="25.5" customHeight="1" x14ac:dyDescent="0.2">
      <c r="B40" s="12" t="s">
        <v>41</v>
      </c>
      <c r="C40" s="7">
        <f>SUM(C41:C49)</f>
        <v>1720000</v>
      </c>
      <c r="D40" s="7">
        <f t="shared" ref="D40:H40" si="6">SUM(D41:D49)</f>
        <v>10000</v>
      </c>
      <c r="E40" s="25">
        <f t="shared" si="6"/>
        <v>1730000</v>
      </c>
      <c r="F40" s="7">
        <f t="shared" si="6"/>
        <v>201500.01</v>
      </c>
      <c r="G40" s="7">
        <f t="shared" si="6"/>
        <v>201500.01</v>
      </c>
      <c r="H40" s="25">
        <f t="shared" si="6"/>
        <v>1528499.99</v>
      </c>
    </row>
    <row r="41" spans="2:8" ht="24" x14ac:dyDescent="0.2">
      <c r="B41" s="10" t="s">
        <v>42</v>
      </c>
      <c r="C41" s="22"/>
      <c r="D41" s="22"/>
      <c r="E41" s="26">
        <f t="shared" si="2"/>
        <v>0</v>
      </c>
      <c r="F41" s="23"/>
      <c r="G41" s="23"/>
      <c r="H41" s="30">
        <f t="shared" si="3"/>
        <v>0</v>
      </c>
    </row>
    <row r="42" spans="2:8" x14ac:dyDescent="0.2">
      <c r="B42" s="10" t="s">
        <v>43</v>
      </c>
      <c r="C42" s="22"/>
      <c r="D42" s="22"/>
      <c r="E42" s="26">
        <f t="shared" si="2"/>
        <v>0</v>
      </c>
      <c r="F42" s="23"/>
      <c r="G42" s="23"/>
      <c r="H42" s="30">
        <f t="shared" si="3"/>
        <v>0</v>
      </c>
    </row>
    <row r="43" spans="2:8" x14ac:dyDescent="0.2">
      <c r="B43" s="10" t="s">
        <v>44</v>
      </c>
      <c r="C43" s="22"/>
      <c r="D43" s="22"/>
      <c r="E43" s="26">
        <f t="shared" si="2"/>
        <v>0</v>
      </c>
      <c r="F43" s="23"/>
      <c r="G43" s="23"/>
      <c r="H43" s="30">
        <f t="shared" si="3"/>
        <v>0</v>
      </c>
    </row>
    <row r="44" spans="2:8" x14ac:dyDescent="0.2">
      <c r="B44" s="10" t="s">
        <v>45</v>
      </c>
      <c r="C44" s="22">
        <v>1720000</v>
      </c>
      <c r="D44" s="22">
        <v>10000</v>
      </c>
      <c r="E44" s="26">
        <f t="shared" si="2"/>
        <v>1730000</v>
      </c>
      <c r="F44" s="23">
        <v>201500.01</v>
      </c>
      <c r="G44" s="23">
        <v>201500.01</v>
      </c>
      <c r="H44" s="30">
        <f t="shared" si="3"/>
        <v>1528499.99</v>
      </c>
    </row>
    <row r="45" spans="2:8" x14ac:dyDescent="0.2">
      <c r="B45" s="10" t="s">
        <v>46</v>
      </c>
      <c r="C45" s="22"/>
      <c r="D45" s="22"/>
      <c r="E45" s="26">
        <f t="shared" si="2"/>
        <v>0</v>
      </c>
      <c r="F45" s="23"/>
      <c r="G45" s="23"/>
      <c r="H45" s="30">
        <f t="shared" si="3"/>
        <v>0</v>
      </c>
    </row>
    <row r="46" spans="2:8" ht="24" x14ac:dyDescent="0.2">
      <c r="B46" s="10" t="s">
        <v>47</v>
      </c>
      <c r="C46" s="22"/>
      <c r="D46" s="22"/>
      <c r="E46" s="26">
        <f t="shared" si="2"/>
        <v>0</v>
      </c>
      <c r="F46" s="23"/>
      <c r="G46" s="23"/>
      <c r="H46" s="30">
        <f t="shared" si="3"/>
        <v>0</v>
      </c>
    </row>
    <row r="47" spans="2:8" x14ac:dyDescent="0.2">
      <c r="B47" s="10" t="s">
        <v>48</v>
      </c>
      <c r="C47" s="22"/>
      <c r="D47" s="22"/>
      <c r="E47" s="26">
        <f t="shared" si="2"/>
        <v>0</v>
      </c>
      <c r="F47" s="23"/>
      <c r="G47" s="23"/>
      <c r="H47" s="30">
        <f t="shared" si="3"/>
        <v>0</v>
      </c>
    </row>
    <row r="48" spans="2:8" x14ac:dyDescent="0.2">
      <c r="B48" s="10" t="s">
        <v>49</v>
      </c>
      <c r="C48" s="22"/>
      <c r="D48" s="22"/>
      <c r="E48" s="26">
        <f t="shared" si="2"/>
        <v>0</v>
      </c>
      <c r="F48" s="23"/>
      <c r="G48" s="23"/>
      <c r="H48" s="30">
        <f t="shared" si="3"/>
        <v>0</v>
      </c>
    </row>
    <row r="49" spans="2:8" x14ac:dyDescent="0.2">
      <c r="B49" s="10" t="s">
        <v>50</v>
      </c>
      <c r="C49" s="22"/>
      <c r="D49" s="22"/>
      <c r="E49" s="26">
        <f t="shared" si="2"/>
        <v>0</v>
      </c>
      <c r="F49" s="23"/>
      <c r="G49" s="23"/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412255.75</v>
      </c>
      <c r="D50" s="7">
        <f t="shared" ref="D50:H50" si="7">SUM(D51:D59)</f>
        <v>0</v>
      </c>
      <c r="E50" s="25">
        <f t="shared" si="7"/>
        <v>412255.75</v>
      </c>
      <c r="F50" s="7">
        <f t="shared" si="7"/>
        <v>0</v>
      </c>
      <c r="G50" s="7">
        <f t="shared" si="7"/>
        <v>0</v>
      </c>
      <c r="H50" s="25">
        <f t="shared" si="7"/>
        <v>412255.75</v>
      </c>
    </row>
    <row r="51" spans="2:8" x14ac:dyDescent="0.2">
      <c r="B51" s="10" t="s">
        <v>52</v>
      </c>
      <c r="C51" s="22">
        <v>382255.75</v>
      </c>
      <c r="D51" s="22">
        <v>0</v>
      </c>
      <c r="E51" s="26">
        <f t="shared" si="2"/>
        <v>382255.75</v>
      </c>
      <c r="F51" s="23">
        <v>0</v>
      </c>
      <c r="G51" s="23">
        <v>0</v>
      </c>
      <c r="H51" s="30">
        <f t="shared" si="3"/>
        <v>382255.75</v>
      </c>
    </row>
    <row r="52" spans="2:8" x14ac:dyDescent="0.2">
      <c r="B52" s="10" t="s">
        <v>53</v>
      </c>
      <c r="C52" s="22">
        <v>30000</v>
      </c>
      <c r="D52" s="22">
        <v>0</v>
      </c>
      <c r="E52" s="26">
        <f t="shared" si="2"/>
        <v>30000</v>
      </c>
      <c r="F52" s="23">
        <v>0</v>
      </c>
      <c r="G52" s="23">
        <v>0</v>
      </c>
      <c r="H52" s="30">
        <f t="shared" si="3"/>
        <v>30000</v>
      </c>
    </row>
    <row r="53" spans="2:8" ht="24" x14ac:dyDescent="0.2">
      <c r="B53" s="10" t="s">
        <v>54</v>
      </c>
      <c r="C53" s="22"/>
      <c r="D53" s="22"/>
      <c r="E53" s="26">
        <f t="shared" si="2"/>
        <v>0</v>
      </c>
      <c r="F53" s="23"/>
      <c r="G53" s="23"/>
      <c r="H53" s="30">
        <f t="shared" si="3"/>
        <v>0</v>
      </c>
    </row>
    <row r="54" spans="2:8" x14ac:dyDescent="0.2">
      <c r="B54" s="10" t="s">
        <v>55</v>
      </c>
      <c r="C54" s="22"/>
      <c r="D54" s="22"/>
      <c r="E54" s="26">
        <f t="shared" si="2"/>
        <v>0</v>
      </c>
      <c r="F54" s="23"/>
      <c r="G54" s="23"/>
      <c r="H54" s="30">
        <f t="shared" si="3"/>
        <v>0</v>
      </c>
    </row>
    <row r="55" spans="2:8" x14ac:dyDescent="0.2">
      <c r="B55" s="10" t="s">
        <v>56</v>
      </c>
      <c r="C55" s="22"/>
      <c r="D55" s="22"/>
      <c r="E55" s="26">
        <f t="shared" si="2"/>
        <v>0</v>
      </c>
      <c r="F55" s="23"/>
      <c r="G55" s="23"/>
      <c r="H55" s="30">
        <f t="shared" si="3"/>
        <v>0</v>
      </c>
    </row>
    <row r="56" spans="2:8" x14ac:dyDescent="0.2">
      <c r="B56" s="10" t="s">
        <v>57</v>
      </c>
      <c r="C56" s="22"/>
      <c r="D56" s="22"/>
      <c r="E56" s="26">
        <f t="shared" si="2"/>
        <v>0</v>
      </c>
      <c r="F56" s="23"/>
      <c r="G56" s="23"/>
      <c r="H56" s="30">
        <f t="shared" si="3"/>
        <v>0</v>
      </c>
    </row>
    <row r="57" spans="2:8" x14ac:dyDescent="0.2">
      <c r="B57" s="10" t="s">
        <v>58</v>
      </c>
      <c r="C57" s="22"/>
      <c r="D57" s="22"/>
      <c r="E57" s="26">
        <f t="shared" si="2"/>
        <v>0</v>
      </c>
      <c r="F57" s="23"/>
      <c r="G57" s="23"/>
      <c r="H57" s="30">
        <f t="shared" si="3"/>
        <v>0</v>
      </c>
    </row>
    <row r="58" spans="2:8" x14ac:dyDescent="0.2">
      <c r="B58" s="10" t="s">
        <v>59</v>
      </c>
      <c r="C58" s="22"/>
      <c r="D58" s="22"/>
      <c r="E58" s="26">
        <f t="shared" si="2"/>
        <v>0</v>
      </c>
      <c r="F58" s="23"/>
      <c r="G58" s="23"/>
      <c r="H58" s="30">
        <f t="shared" si="3"/>
        <v>0</v>
      </c>
    </row>
    <row r="59" spans="2:8" x14ac:dyDescent="0.2">
      <c r="B59" s="10" t="s">
        <v>60</v>
      </c>
      <c r="C59" s="22"/>
      <c r="D59" s="22"/>
      <c r="E59" s="26">
        <f t="shared" si="2"/>
        <v>0</v>
      </c>
      <c r="F59" s="23"/>
      <c r="G59" s="23"/>
      <c r="H59" s="30">
        <f t="shared" si="3"/>
        <v>0</v>
      </c>
    </row>
    <row r="60" spans="2:8" s="9" customFormat="1" x14ac:dyDescent="0.2">
      <c r="B60" s="6" t="s">
        <v>61</v>
      </c>
      <c r="C60" s="7">
        <f>SUM(C61:C63)</f>
        <v>0</v>
      </c>
      <c r="D60" s="7">
        <f t="shared" ref="D60:H60" si="8">SUM(D61:D63)</f>
        <v>0</v>
      </c>
      <c r="E60" s="25">
        <f t="shared" si="8"/>
        <v>0</v>
      </c>
      <c r="F60" s="7">
        <f t="shared" si="8"/>
        <v>0</v>
      </c>
      <c r="G60" s="7">
        <f t="shared" si="8"/>
        <v>0</v>
      </c>
      <c r="H60" s="25">
        <f t="shared" si="8"/>
        <v>0</v>
      </c>
    </row>
    <row r="61" spans="2:8" x14ac:dyDescent="0.2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">
      <c r="B62" s="10" t="s">
        <v>63</v>
      </c>
      <c r="C62" s="22">
        <v>0</v>
      </c>
      <c r="D62" s="22">
        <v>0</v>
      </c>
      <c r="E62" s="26">
        <f t="shared" si="2"/>
        <v>0</v>
      </c>
      <c r="F62" s="23">
        <v>0</v>
      </c>
      <c r="G62" s="23">
        <v>0</v>
      </c>
      <c r="H62" s="30">
        <f t="shared" si="3"/>
        <v>0</v>
      </c>
    </row>
    <row r="63" spans="2:8" x14ac:dyDescent="0.2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4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4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ht="24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4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75" thickBot="1" x14ac:dyDescent="0.25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0</v>
      </c>
      <c r="E85" s="27">
        <f t="shared" si="14"/>
        <v>0</v>
      </c>
      <c r="F85" s="15">
        <f t="shared" si="14"/>
        <v>0</v>
      </c>
      <c r="G85" s="15">
        <f t="shared" si="14"/>
        <v>0</v>
      </c>
      <c r="H85" s="27">
        <f t="shared" si="14"/>
        <v>0</v>
      </c>
    </row>
    <row r="86" spans="2:8" x14ac:dyDescent="0.2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4" x14ac:dyDescent="0.2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4" x14ac:dyDescent="0.2">
      <c r="B94" s="17" t="s">
        <v>21</v>
      </c>
      <c r="C94" s="7">
        <f>SUM(C95:C103)</f>
        <v>0</v>
      </c>
      <c r="D94" s="7">
        <f t="shared" ref="D94:H94" si="18">SUM(D95:D103)</f>
        <v>0</v>
      </c>
      <c r="E94" s="25">
        <f t="shared" si="18"/>
        <v>0</v>
      </c>
      <c r="F94" s="7">
        <f t="shared" si="18"/>
        <v>0</v>
      </c>
      <c r="G94" s="7">
        <f t="shared" si="18"/>
        <v>0</v>
      </c>
      <c r="H94" s="25">
        <f t="shared" si="18"/>
        <v>0</v>
      </c>
    </row>
    <row r="95" spans="2:8" ht="24" x14ac:dyDescent="0.2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ht="24" x14ac:dyDescent="0.2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ht="24" x14ac:dyDescent="0.2">
      <c r="B98" s="10" t="s">
        <v>25</v>
      </c>
      <c r="C98" s="22">
        <v>0</v>
      </c>
      <c r="D98" s="22">
        <v>0</v>
      </c>
      <c r="E98" s="26">
        <f t="shared" si="17"/>
        <v>0</v>
      </c>
      <c r="F98" s="23">
        <v>0</v>
      </c>
      <c r="G98" s="23">
        <v>0</v>
      </c>
      <c r="H98" s="30">
        <f t="shared" si="16"/>
        <v>0</v>
      </c>
    </row>
    <row r="99" spans="2:18" ht="24" x14ac:dyDescent="0.2">
      <c r="B99" s="10" t="s">
        <v>26</v>
      </c>
      <c r="C99" s="22">
        <v>0</v>
      </c>
      <c r="D99" s="22">
        <v>0</v>
      </c>
      <c r="E99" s="26">
        <f t="shared" si="17"/>
        <v>0</v>
      </c>
      <c r="F99" s="23">
        <v>0</v>
      </c>
      <c r="G99" s="23">
        <v>0</v>
      </c>
      <c r="H99" s="30">
        <f t="shared" si="16"/>
        <v>0</v>
      </c>
      <c r="J99" s="18"/>
    </row>
    <row r="100" spans="2:18" x14ac:dyDescent="0.2">
      <c r="B100" s="10" t="s">
        <v>27</v>
      </c>
      <c r="C100" s="22">
        <v>0</v>
      </c>
      <c r="D100" s="22">
        <v>0</v>
      </c>
      <c r="E100" s="26">
        <f t="shared" si="17"/>
        <v>0</v>
      </c>
      <c r="F100" s="23">
        <v>0</v>
      </c>
      <c r="G100" s="23">
        <v>0</v>
      </c>
      <c r="H100" s="30">
        <f t="shared" si="16"/>
        <v>0</v>
      </c>
      <c r="R100" s="2"/>
    </row>
    <row r="101" spans="2:18" ht="24" x14ac:dyDescent="0.2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">
      <c r="B102" s="10" t="s">
        <v>29</v>
      </c>
      <c r="C102" s="22">
        <v>0</v>
      </c>
      <c r="D102" s="22">
        <v>0</v>
      </c>
      <c r="E102" s="26">
        <f t="shared" si="17"/>
        <v>0</v>
      </c>
      <c r="F102" s="23">
        <v>0</v>
      </c>
      <c r="G102" s="23">
        <v>0</v>
      </c>
      <c r="H102" s="30">
        <f t="shared" si="16"/>
        <v>0</v>
      </c>
    </row>
    <row r="103" spans="2:18" ht="24.6" customHeight="1" x14ac:dyDescent="0.2">
      <c r="B103" s="10" t="s">
        <v>30</v>
      </c>
      <c r="C103" s="22">
        <v>0</v>
      </c>
      <c r="D103" s="22">
        <v>0</v>
      </c>
      <c r="E103" s="26">
        <f t="shared" si="17"/>
        <v>0</v>
      </c>
      <c r="F103" s="23">
        <v>0</v>
      </c>
      <c r="G103" s="23">
        <v>0</v>
      </c>
      <c r="H103" s="30">
        <f t="shared" si="16"/>
        <v>0</v>
      </c>
    </row>
    <row r="104" spans="2:18" ht="24" x14ac:dyDescent="0.2">
      <c r="B104" s="17" t="s">
        <v>31</v>
      </c>
      <c r="C104" s="7">
        <f>SUM(C105:C113)</f>
        <v>0</v>
      </c>
      <c r="D104" s="7">
        <f t="shared" ref="D104:H104" si="19">SUM(D105:D113)</f>
        <v>0</v>
      </c>
      <c r="E104" s="25">
        <f t="shared" si="19"/>
        <v>0</v>
      </c>
      <c r="F104" s="7">
        <f t="shared" si="19"/>
        <v>0</v>
      </c>
      <c r="G104" s="7">
        <f t="shared" si="19"/>
        <v>0</v>
      </c>
      <c r="H104" s="25">
        <f t="shared" si="19"/>
        <v>0</v>
      </c>
    </row>
    <row r="105" spans="2:18" x14ac:dyDescent="0.2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">
      <c r="B106" s="10" t="s">
        <v>33</v>
      </c>
      <c r="C106" s="22">
        <v>0</v>
      </c>
      <c r="D106" s="22">
        <v>0</v>
      </c>
      <c r="E106" s="26">
        <f t="shared" si="17"/>
        <v>0</v>
      </c>
      <c r="F106" s="23">
        <v>0</v>
      </c>
      <c r="G106" s="23">
        <v>0</v>
      </c>
      <c r="H106" s="30">
        <f t="shared" si="16"/>
        <v>0</v>
      </c>
    </row>
    <row r="107" spans="2:18" ht="24" x14ac:dyDescent="0.2">
      <c r="B107" s="10" t="s">
        <v>34</v>
      </c>
      <c r="C107" s="22">
        <v>0</v>
      </c>
      <c r="D107" s="22">
        <v>0</v>
      </c>
      <c r="E107" s="26">
        <f t="shared" si="17"/>
        <v>0</v>
      </c>
      <c r="F107" s="23">
        <v>0</v>
      </c>
      <c r="G107" s="23">
        <v>0</v>
      </c>
      <c r="H107" s="30">
        <f t="shared" si="16"/>
        <v>0</v>
      </c>
    </row>
    <row r="108" spans="2:18" ht="24" x14ac:dyDescent="0.2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ht="24" x14ac:dyDescent="0.2">
      <c r="B109" s="10" t="s">
        <v>36</v>
      </c>
      <c r="C109" s="22">
        <v>0</v>
      </c>
      <c r="D109" s="22">
        <v>0</v>
      </c>
      <c r="E109" s="26">
        <f t="shared" si="17"/>
        <v>0</v>
      </c>
      <c r="F109" s="23">
        <v>0</v>
      </c>
      <c r="G109" s="23">
        <v>0</v>
      </c>
      <c r="H109" s="30">
        <f t="shared" si="16"/>
        <v>0</v>
      </c>
    </row>
    <row r="110" spans="2:18" ht="24" x14ac:dyDescent="0.2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">
      <c r="B113" s="10" t="s">
        <v>40</v>
      </c>
      <c r="C113" s="22">
        <v>0</v>
      </c>
      <c r="D113" s="22">
        <v>0</v>
      </c>
      <c r="E113" s="26">
        <f t="shared" si="17"/>
        <v>0</v>
      </c>
      <c r="F113" s="23">
        <v>0</v>
      </c>
      <c r="G113" s="23">
        <v>0</v>
      </c>
      <c r="H113" s="30">
        <f t="shared" si="16"/>
        <v>0</v>
      </c>
    </row>
    <row r="114" spans="2:8" ht="29.25" customHeight="1" x14ac:dyDescent="0.2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4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4" x14ac:dyDescent="0.2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0</v>
      </c>
      <c r="D124" s="7">
        <f t="shared" ref="D124:H124" si="21">SUM(D125:D133)</f>
        <v>0</v>
      </c>
      <c r="E124" s="25">
        <f t="shared" si="21"/>
        <v>0</v>
      </c>
      <c r="F124" s="7">
        <f t="shared" si="21"/>
        <v>0</v>
      </c>
      <c r="G124" s="7">
        <f t="shared" si="21"/>
        <v>0</v>
      </c>
      <c r="H124" s="25">
        <f t="shared" si="21"/>
        <v>0</v>
      </c>
    </row>
    <row r="125" spans="2:8" x14ac:dyDescent="0.2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ht="24" x14ac:dyDescent="0.2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1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4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4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ht="24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4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1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36320847.009999998</v>
      </c>
      <c r="D160" s="21">
        <f t="shared" ref="D160:G160" si="28">SUM(D10,D85)</f>
        <v>801177.25</v>
      </c>
      <c r="E160" s="28">
        <f>SUM(E10,E85)</f>
        <v>37122024.260000005</v>
      </c>
      <c r="F160" s="21">
        <f t="shared" si="28"/>
        <v>7275462.9600000009</v>
      </c>
      <c r="G160" s="21">
        <f t="shared" si="28"/>
        <v>7275462.9600000009</v>
      </c>
      <c r="H160" s="28">
        <f>SUM(H10,H85)</f>
        <v>29846561.300000001</v>
      </c>
    </row>
    <row r="161" spans="2:8" s="31" customFormat="1" x14ac:dyDescent="0.2"/>
    <row r="162" spans="2:8" s="31" customFormat="1" x14ac:dyDescent="0.2"/>
    <row r="163" spans="2:8" s="31" customFormat="1" x14ac:dyDescent="0.2"/>
    <row r="164" spans="2:8" s="31" customFormat="1" x14ac:dyDescent="0.2"/>
    <row r="165" spans="2:8" s="31" customFormat="1" x14ac:dyDescent="0.2"/>
    <row r="166" spans="2:8" s="31" customFormat="1" x14ac:dyDescent="0.2"/>
    <row r="167" spans="2:8" s="31" customFormat="1" x14ac:dyDescent="0.2"/>
    <row r="168" spans="2:8" s="31" customFormat="1" ht="13.5" customHeight="1" x14ac:dyDescent="0.2">
      <c r="B168" s="51"/>
      <c r="C168" s="51"/>
      <c r="D168" s="51"/>
      <c r="E168" s="51"/>
      <c r="F168" s="51"/>
      <c r="G168" s="51"/>
      <c r="H168" s="51"/>
    </row>
    <row r="169" spans="2:8" s="31" customFormat="1" x14ac:dyDescent="0.2"/>
    <row r="170" spans="2:8" s="31" customFormat="1" x14ac:dyDescent="0.2"/>
    <row r="171" spans="2:8" s="31" customFormat="1" x14ac:dyDescent="0.2"/>
    <row r="172" spans="2:8" s="31" customFormat="1" x14ac:dyDescent="0.2"/>
    <row r="173" spans="2:8" s="31" customFormat="1" x14ac:dyDescent="0.2"/>
    <row r="174" spans="2:8" s="31" customFormat="1" x14ac:dyDescent="0.2"/>
    <row r="175" spans="2:8" s="31" customFormat="1" x14ac:dyDescent="0.2"/>
    <row r="176" spans="2:8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  <row r="888" s="31" customFormat="1" x14ac:dyDescent="0.2"/>
    <row r="889" s="31" customFormat="1" x14ac:dyDescent="0.2"/>
    <row r="890" s="31" customFormat="1" x14ac:dyDescent="0.2"/>
    <row r="891" s="31" customFormat="1" x14ac:dyDescent="0.2"/>
    <row r="892" s="31" customFormat="1" x14ac:dyDescent="0.2"/>
    <row r="893" s="31" customFormat="1" x14ac:dyDescent="0.2"/>
    <row r="894" s="31" customFormat="1" x14ac:dyDescent="0.2"/>
    <row r="895" s="31" customFormat="1" x14ac:dyDescent="0.2"/>
    <row r="896" s="31" customFormat="1" x14ac:dyDescent="0.2"/>
    <row r="897" s="31" customFormat="1" x14ac:dyDescent="0.2"/>
    <row r="898" s="31" customFormat="1" x14ac:dyDescent="0.2"/>
    <row r="899" s="31" customFormat="1" x14ac:dyDescent="0.2"/>
    <row r="900" s="31" customFormat="1" x14ac:dyDescent="0.2"/>
    <row r="901" s="31" customFormat="1" x14ac:dyDescent="0.2"/>
    <row r="902" s="31" customFormat="1" x14ac:dyDescent="0.2"/>
    <row r="903" s="31" customFormat="1" x14ac:dyDescent="0.2"/>
    <row r="904" s="31" customFormat="1" x14ac:dyDescent="0.2"/>
    <row r="905" s="31" customFormat="1" x14ac:dyDescent="0.2"/>
    <row r="906" s="31" customFormat="1" x14ac:dyDescent="0.2"/>
    <row r="907" s="31" customFormat="1" x14ac:dyDescent="0.2"/>
    <row r="908" s="31" customFormat="1" x14ac:dyDescent="0.2"/>
    <row r="909" s="31" customFormat="1" x14ac:dyDescent="0.2"/>
    <row r="910" s="31" customFormat="1" x14ac:dyDescent="0.2"/>
    <row r="911" s="31" customFormat="1" x14ac:dyDescent="0.2"/>
    <row r="912" s="31" customFormat="1" x14ac:dyDescent="0.2"/>
    <row r="913" s="31" customFormat="1" x14ac:dyDescent="0.2"/>
    <row r="914" s="31" customFormat="1" x14ac:dyDescent="0.2"/>
    <row r="915" s="31" customFormat="1" x14ac:dyDescent="0.2"/>
    <row r="916" s="31" customFormat="1" x14ac:dyDescent="0.2"/>
    <row r="917" s="31" customFormat="1" x14ac:dyDescent="0.2"/>
    <row r="918" s="31" customFormat="1" x14ac:dyDescent="0.2"/>
    <row r="919" s="31" customFormat="1" x14ac:dyDescent="0.2"/>
    <row r="920" s="31" customFormat="1" x14ac:dyDescent="0.2"/>
    <row r="921" s="31" customFormat="1" x14ac:dyDescent="0.2"/>
    <row r="922" s="31" customFormat="1" x14ac:dyDescent="0.2"/>
    <row r="923" s="31" customFormat="1" x14ac:dyDescent="0.2"/>
    <row r="924" s="31" customFormat="1" x14ac:dyDescent="0.2"/>
    <row r="925" s="31" customFormat="1" x14ac:dyDescent="0.2"/>
    <row r="926" s="31" customFormat="1" x14ac:dyDescent="0.2"/>
    <row r="927" s="31" customFormat="1" x14ac:dyDescent="0.2"/>
    <row r="928" s="31" customFormat="1" x14ac:dyDescent="0.2"/>
    <row r="929" s="31" customFormat="1" x14ac:dyDescent="0.2"/>
    <row r="930" s="31" customFormat="1" x14ac:dyDescent="0.2"/>
    <row r="931" s="31" customFormat="1" x14ac:dyDescent="0.2"/>
    <row r="932" s="31" customFormat="1" x14ac:dyDescent="0.2"/>
    <row r="933" s="31" customFormat="1" x14ac:dyDescent="0.2"/>
    <row r="934" s="31" customFormat="1" x14ac:dyDescent="0.2"/>
    <row r="935" s="31" customFormat="1" x14ac:dyDescent="0.2"/>
    <row r="936" s="31" customFormat="1" x14ac:dyDescent="0.2"/>
    <row r="937" s="31" customFormat="1" x14ac:dyDescent="0.2"/>
    <row r="938" s="31" customFormat="1" x14ac:dyDescent="0.2"/>
    <row r="939" s="31" customFormat="1" x14ac:dyDescent="0.2"/>
    <row r="940" s="31" customFormat="1" x14ac:dyDescent="0.2"/>
    <row r="941" s="31" customFormat="1" x14ac:dyDescent="0.2"/>
    <row r="942" s="31" customFormat="1" x14ac:dyDescent="0.2"/>
    <row r="943" s="31" customFormat="1" x14ac:dyDescent="0.2"/>
    <row r="944" s="31" customFormat="1" x14ac:dyDescent="0.2"/>
    <row r="945" s="31" customFormat="1" x14ac:dyDescent="0.2"/>
    <row r="946" s="31" customFormat="1" x14ac:dyDescent="0.2"/>
    <row r="947" s="31" customFormat="1" x14ac:dyDescent="0.2"/>
    <row r="948" s="31" customFormat="1" x14ac:dyDescent="0.2"/>
    <row r="949" s="31" customFormat="1" x14ac:dyDescent="0.2"/>
    <row r="950" s="31" customFormat="1" x14ac:dyDescent="0.2"/>
    <row r="951" s="31" customFormat="1" x14ac:dyDescent="0.2"/>
    <row r="952" s="31" customFormat="1" x14ac:dyDescent="0.2"/>
    <row r="953" s="31" customFormat="1" x14ac:dyDescent="0.2"/>
    <row r="954" s="31" customFormat="1" x14ac:dyDescent="0.2"/>
    <row r="955" s="31" customFormat="1" x14ac:dyDescent="0.2"/>
    <row r="956" s="31" customFormat="1" x14ac:dyDescent="0.2"/>
    <row r="957" s="31" customFormat="1" x14ac:dyDescent="0.2"/>
    <row r="958" s="31" customFormat="1" x14ac:dyDescent="0.2"/>
    <row r="959" s="31" customFormat="1" x14ac:dyDescent="0.2"/>
    <row r="960" s="31" customFormat="1" x14ac:dyDescent="0.2"/>
    <row r="961" s="31" customFormat="1" x14ac:dyDescent="0.2"/>
    <row r="962" s="31" customFormat="1" x14ac:dyDescent="0.2"/>
    <row r="963" s="31" customFormat="1" x14ac:dyDescent="0.2"/>
    <row r="964" s="31" customFormat="1" x14ac:dyDescent="0.2"/>
    <row r="965" s="31" customFormat="1" x14ac:dyDescent="0.2"/>
    <row r="966" s="31" customFormat="1" x14ac:dyDescent="0.2"/>
    <row r="967" s="31" customFormat="1" x14ac:dyDescent="0.2"/>
    <row r="968" s="31" customFormat="1" x14ac:dyDescent="0.2"/>
    <row r="969" s="31" customFormat="1" x14ac:dyDescent="0.2"/>
    <row r="970" s="31" customFormat="1" x14ac:dyDescent="0.2"/>
    <row r="971" s="31" customFormat="1" x14ac:dyDescent="0.2"/>
    <row r="972" s="31" customFormat="1" x14ac:dyDescent="0.2"/>
    <row r="973" s="31" customFormat="1" x14ac:dyDescent="0.2"/>
    <row r="974" s="31" customFormat="1" x14ac:dyDescent="0.2"/>
    <row r="975" s="31" customFormat="1" x14ac:dyDescent="0.2"/>
    <row r="976" s="31" customFormat="1" x14ac:dyDescent="0.2"/>
    <row r="977" s="31" customFormat="1" x14ac:dyDescent="0.2"/>
    <row r="978" s="31" customFormat="1" x14ac:dyDescent="0.2"/>
    <row r="979" s="31" customFormat="1" x14ac:dyDescent="0.2"/>
    <row r="980" s="31" customFormat="1" x14ac:dyDescent="0.2"/>
    <row r="981" s="31" customFormat="1" x14ac:dyDescent="0.2"/>
    <row r="982" s="31" customFormat="1" x14ac:dyDescent="0.2"/>
    <row r="983" s="31" customFormat="1" x14ac:dyDescent="0.2"/>
    <row r="984" s="31" customFormat="1" x14ac:dyDescent="0.2"/>
    <row r="985" s="31" customFormat="1" x14ac:dyDescent="0.2"/>
    <row r="986" s="31" customFormat="1" x14ac:dyDescent="0.2"/>
    <row r="987" s="31" customFormat="1" x14ac:dyDescent="0.2"/>
    <row r="988" s="31" customFormat="1" x14ac:dyDescent="0.2"/>
    <row r="989" s="31" customFormat="1" x14ac:dyDescent="0.2"/>
    <row r="990" s="31" customFormat="1" x14ac:dyDescent="0.2"/>
    <row r="991" s="31" customFormat="1" x14ac:dyDescent="0.2"/>
    <row r="992" s="31" customFormat="1" x14ac:dyDescent="0.2"/>
    <row r="993" s="31" customFormat="1" x14ac:dyDescent="0.2"/>
    <row r="994" s="31" customFormat="1" x14ac:dyDescent="0.2"/>
    <row r="995" s="31" customFormat="1" x14ac:dyDescent="0.2"/>
    <row r="996" s="31" customFormat="1" x14ac:dyDescent="0.2"/>
    <row r="997" s="31" customFormat="1" x14ac:dyDescent="0.2"/>
    <row r="998" s="31" customFormat="1" x14ac:dyDescent="0.2"/>
    <row r="999" s="31" customFormat="1" x14ac:dyDescent="0.2"/>
    <row r="1000" s="31" customFormat="1" x14ac:dyDescent="0.2"/>
    <row r="1001" s="31" customFormat="1" x14ac:dyDescent="0.2"/>
    <row r="1002" s="31" customFormat="1" x14ac:dyDescent="0.2"/>
    <row r="1003" s="31" customFormat="1" x14ac:dyDescent="0.2"/>
    <row r="1004" s="31" customFormat="1" x14ac:dyDescent="0.2"/>
    <row r="1005" s="31" customFormat="1" x14ac:dyDescent="0.2"/>
    <row r="1006" s="31" customFormat="1" x14ac:dyDescent="0.2"/>
    <row r="1007" s="31" customFormat="1" x14ac:dyDescent="0.2"/>
    <row r="1008" s="31" customFormat="1" x14ac:dyDescent="0.2"/>
    <row r="1009" s="31" customFormat="1" x14ac:dyDescent="0.2"/>
    <row r="1010" s="31" customFormat="1" x14ac:dyDescent="0.2"/>
    <row r="1011" s="31" customFormat="1" x14ac:dyDescent="0.2"/>
    <row r="1012" s="31" customFormat="1" x14ac:dyDescent="0.2"/>
    <row r="1013" s="31" customFormat="1" x14ac:dyDescent="0.2"/>
    <row r="1014" s="31" customFormat="1" x14ac:dyDescent="0.2"/>
    <row r="1015" s="31" customFormat="1" x14ac:dyDescent="0.2"/>
    <row r="1016" s="31" customFormat="1" x14ac:dyDescent="0.2"/>
    <row r="1017" s="31" customFormat="1" x14ac:dyDescent="0.2"/>
    <row r="1018" s="31" customFormat="1" x14ac:dyDescent="0.2"/>
    <row r="1019" s="31" customFormat="1" x14ac:dyDescent="0.2"/>
    <row r="1020" s="31" customFormat="1" x14ac:dyDescent="0.2"/>
    <row r="1021" s="31" customFormat="1" x14ac:dyDescent="0.2"/>
    <row r="1022" s="31" customFormat="1" x14ac:dyDescent="0.2"/>
    <row r="1023" s="31" customFormat="1" x14ac:dyDescent="0.2"/>
    <row r="1024" s="31" customFormat="1" x14ac:dyDescent="0.2"/>
    <row r="1025" s="31" customFormat="1" x14ac:dyDescent="0.2"/>
    <row r="1026" s="31" customFormat="1" x14ac:dyDescent="0.2"/>
    <row r="1027" s="31" customFormat="1" x14ac:dyDescent="0.2"/>
    <row r="1028" s="31" customFormat="1" x14ac:dyDescent="0.2"/>
    <row r="1029" s="31" customFormat="1" x14ac:dyDescent="0.2"/>
    <row r="1030" s="31" customFormat="1" x14ac:dyDescent="0.2"/>
    <row r="1031" s="31" customFormat="1" x14ac:dyDescent="0.2"/>
    <row r="1032" s="31" customFormat="1" x14ac:dyDescent="0.2"/>
    <row r="1033" s="31" customFormat="1" x14ac:dyDescent="0.2"/>
    <row r="1034" s="31" customFormat="1" x14ac:dyDescent="0.2"/>
    <row r="1035" s="31" customFormat="1" x14ac:dyDescent="0.2"/>
    <row r="1036" s="31" customFormat="1" x14ac:dyDescent="0.2"/>
    <row r="1037" s="31" customFormat="1" x14ac:dyDescent="0.2"/>
    <row r="1038" s="31" customFormat="1" x14ac:dyDescent="0.2"/>
    <row r="1039" s="31" customFormat="1" x14ac:dyDescent="0.2"/>
    <row r="1040" s="31" customFormat="1" x14ac:dyDescent="0.2"/>
    <row r="1041" s="31" customFormat="1" x14ac:dyDescent="0.2"/>
    <row r="1042" s="31" customFormat="1" x14ac:dyDescent="0.2"/>
    <row r="1043" s="31" customFormat="1" x14ac:dyDescent="0.2"/>
    <row r="1044" s="31" customFormat="1" x14ac:dyDescent="0.2"/>
    <row r="1045" s="31" customFormat="1" x14ac:dyDescent="0.2"/>
    <row r="1046" s="31" customFormat="1" x14ac:dyDescent="0.2"/>
    <row r="1047" s="31" customFormat="1" x14ac:dyDescent="0.2"/>
    <row r="1048" s="31" customFormat="1" x14ac:dyDescent="0.2"/>
    <row r="1049" s="31" customFormat="1" x14ac:dyDescent="0.2"/>
    <row r="1050" s="31" customFormat="1" x14ac:dyDescent="0.2"/>
    <row r="1051" s="31" customFormat="1" x14ac:dyDescent="0.2"/>
    <row r="1052" s="31" customFormat="1" x14ac:dyDescent="0.2"/>
    <row r="1053" s="31" customFormat="1" x14ac:dyDescent="0.2"/>
    <row r="1054" s="31" customFormat="1" x14ac:dyDescent="0.2"/>
    <row r="1055" s="31" customFormat="1" x14ac:dyDescent="0.2"/>
    <row r="1056" s="31" customFormat="1" x14ac:dyDescent="0.2"/>
    <row r="1057" s="31" customFormat="1" x14ac:dyDescent="0.2"/>
    <row r="1058" s="31" customFormat="1" x14ac:dyDescent="0.2"/>
    <row r="1059" s="31" customFormat="1" x14ac:dyDescent="0.2"/>
    <row r="1060" s="31" customFormat="1" x14ac:dyDescent="0.2"/>
    <row r="1061" s="31" customFormat="1" x14ac:dyDescent="0.2"/>
  </sheetData>
  <sheetProtection algorithmName="SHA-512" hashValue="YAqe8wv1KbVh3SHnUyuJCQjxnMtvIdiiUH/XM7AC7ZQ0wWQsLaVRXtQ+1N8DNodSmdMdFXBuL5Bf0wBLsPvm9g==" saltValue="9M/14kYTjxHz6E5CKVSg9Q==" spinCount="100000" sheet="1" formatCells="0" formatColumns="0" formatRows="0"/>
  <mergeCells count="9">
    <mergeCell ref="B168:H168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2026-04-21T17:12:00Z</cp:lastPrinted>
  <dcterms:created xsi:type="dcterms:W3CDTF">2020-01-08T21:14:59Z</dcterms:created>
  <dcterms:modified xsi:type="dcterms:W3CDTF">2026-04-21T17:12:38Z</dcterms:modified>
</cp:coreProperties>
</file>