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8800" windowHeight="11835"/>
  </bookViews>
  <sheets>
    <sheet name="EAI_DET" sheetId="1" r:id="rId1"/>
  </sheets>
  <definedNames>
    <definedName name="_xlnm.Print_Area" localSheetId="0">EAI_DET!$A$1:$I$78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6" i="1"/>
  <c r="H65" i="1"/>
  <c r="H64" i="1"/>
  <c r="H63" i="1"/>
  <c r="H62" i="1" s="1"/>
  <c r="H58" i="1"/>
  <c r="H57" i="1" s="1"/>
  <c r="H68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F17" i="1"/>
  <c r="F43" i="1" s="1"/>
  <c r="F73" i="1" s="1"/>
  <c r="D17" i="1"/>
  <c r="D43" i="1" s="1"/>
  <c r="D73" i="1" s="1"/>
  <c r="C17" i="1"/>
  <c r="C43" i="1" s="1"/>
  <c r="G68" i="1" l="1"/>
  <c r="G73" i="1" s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<sst xmlns="http://schemas.openxmlformats.org/spreadsheetml/2006/main" count="77" uniqueCount="77">
  <si>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</si>
  <si>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</si>
  <si>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</si>
  <si>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</si>
  <si>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</si>
  <si>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</si>
  <si>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</si>
  <si>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</si>
  <si>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</si>
  <si>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</si>
  <si>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</si>
  <si>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</si>
  <si>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</si>
  <si>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</si>
  <si>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</si>
  <si>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</si>
  <si>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</si>
  <si>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</si>
  <si>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</si>
  <si>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</si>
  <si>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</si>
  <si>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</si>
  <si>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</si>
  <si>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</si>
  <si>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</si>
  <si>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</si>
  <si>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</si>
  <si>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</si>
  <si>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</si>
  <si>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</si>
  <si>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</si>
  <si>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</si>
  <si>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</si>
  <si>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</si>
  <si>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</si>
  <si>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</si>
  <si>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</si>
  <si>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</si>
  <si>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</si>
  <si>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</si>
  <si>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</si>
  <si>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</si>
  <si>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</si>
  <si>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</si>
  <si>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</si>
  <si>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</si>
  <si>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</si>
  <si>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</si>
  <si>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</si>
  <si>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</si>
  <si>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</si>
  <si>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</si>
  <si>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</si>
  <si>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</si>
  <si>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</si>
  <si>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</si>
  <si>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</si>
  <si>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</si>
  <si>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</si>
  <si>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</si>
  <si>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</si>
  <si>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</si>
  <si>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</si>
  <si>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</si>
  <si>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</si>
  <si>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</si>
  <si>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</si>
  <si>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</si>
  <si>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</si>
  <si>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</si>
  <si>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</si>
  <si>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</si>
  <si>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</si>
  <si>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</si>
  <si>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</si>
  <si>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</si>
  <si>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31 de marzo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</si>
</sst>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B1:Q646"/>
  <sheetViews>
    <sheetView tabSelected="1" zoomScale="90" zoomScaleNormal="90" workbookViewId="0">
      <selection activeCell="B5" sqref="B5:H5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7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7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30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469.53</v>
      </c>
      <c r="E14" s="27">
        <f t="shared" si="0"/>
        <v>469.53</v>
      </c>
      <c r="F14" s="25">
        <v>469.53</v>
      </c>
      <c r="G14" s="25">
        <v>469.53</v>
      </c>
      <c r="H14" s="34">
        <f t="shared" si="1"/>
        <v>469.53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13357142.85</v>
      </c>
      <c r="D36" s="25">
        <v>315645.90000000002</v>
      </c>
      <c r="E36" s="30">
        <f t="shared" si="3"/>
        <v>13672788.75</v>
      </c>
      <c r="F36" s="25">
        <v>3654931.62</v>
      </c>
      <c r="G36" s="25">
        <v>3654931.62</v>
      </c>
      <c r="H36" s="27">
        <f t="shared" ref="H36:H41" si="7">SUM(G36-C36)</f>
        <v>-9702211.2300000004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13357142.85</v>
      </c>
      <c r="D43" s="59">
        <f t="shared" ref="D43:H43" si="10">SUM(D10:D17,D30,D36,D37,D39)</f>
        <v>316115.43000000005</v>
      </c>
      <c r="E43" s="39">
        <f t="shared" si="10"/>
        <v>13673258.279999999</v>
      </c>
      <c r="F43" s="59">
        <f t="shared" si="10"/>
        <v>3655401.15</v>
      </c>
      <c r="G43" s="59">
        <f t="shared" si="10"/>
        <v>3655401.15</v>
      </c>
      <c r="H43" s="39">
        <f t="shared" si="10"/>
        <v>-9701741.7000000011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3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2598040</v>
      </c>
      <c r="E57" s="27">
        <f t="shared" si="14"/>
        <v>2598040</v>
      </c>
      <c r="F57" s="22">
        <f t="shared" si="14"/>
        <v>1558824</v>
      </c>
      <c r="G57" s="22">
        <f t="shared" si="14"/>
        <v>1558824</v>
      </c>
      <c r="H57" s="27">
        <f>SUM(H58:H61)</f>
        <v>1558824</v>
      </c>
    </row>
    <row r="58" spans="2:8" x14ac:dyDescent="0.2">
      <c r="B58" s="9" t="s">
        <v>58</v>
      </c>
      <c r="C58" s="26">
        <v>0</v>
      </c>
      <c r="D58" s="26">
        <v>2598040</v>
      </c>
      <c r="E58" s="30">
        <f>SUM(C58:D58)</f>
        <v>2598040</v>
      </c>
      <c r="F58" s="26">
        <v>1558824</v>
      </c>
      <c r="G58" s="26">
        <v>1558824</v>
      </c>
      <c r="H58" s="30">
        <f>SUM(G58-C58)</f>
        <v>1558824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2598040</v>
      </c>
      <c r="E68" s="27">
        <f t="shared" si="18"/>
        <v>2598040</v>
      </c>
      <c r="F68" s="22">
        <f t="shared" si="18"/>
        <v>1558824</v>
      </c>
      <c r="G68" s="22">
        <f t="shared" si="18"/>
        <v>1558824</v>
      </c>
      <c r="H68" s="27">
        <f>SUM(H48,H57,H62,H65,H66)</f>
        <v>1558824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13357142.85</v>
      </c>
      <c r="D73" s="22">
        <f t="shared" ref="D73:G73" si="21">SUM(D43,D68,D70)</f>
        <v>2914155.43</v>
      </c>
      <c r="E73" s="27">
        <f t="shared" si="21"/>
        <v>16271298.279999999</v>
      </c>
      <c r="F73" s="22">
        <f t="shared" si="21"/>
        <v>5214225.1500000004</v>
      </c>
      <c r="G73" s="22">
        <f t="shared" si="21"/>
        <v>5214225.1500000004</v>
      </c>
      <c r="H73" s="27">
        <f>SUM(H43,H68,H70)</f>
        <v>-8142917.7000000011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2020-01-08T20:55:35Z</dcterms:created>
  <dcterms:modified xsi:type="dcterms:W3CDTF">2021-04-21T17:54:15Z</dcterms:modified>
</cp:coreProperties>
</file>