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05" yWindow="-105" windowWidth="23250" windowHeight="12570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8" i="1"/>
  <c r="H129" i="1"/>
  <c r="H130" i="1"/>
  <c r="H131" i="1"/>
  <c r="H132" i="1"/>
  <c r="H133" i="1"/>
  <c r="H116" i="1"/>
  <c r="H117" i="1"/>
  <c r="H118" i="1"/>
  <c r="H119" i="1"/>
  <c r="H120" i="1"/>
  <c r="H121" i="1"/>
  <c r="H122" i="1"/>
  <c r="H123" i="1"/>
  <c r="H115" i="1"/>
  <c r="H106" i="1"/>
  <c r="H108" i="1"/>
  <c r="H110" i="1"/>
  <c r="H112" i="1"/>
  <c r="H113" i="1"/>
  <c r="H96" i="1"/>
  <c r="H97" i="1"/>
  <c r="H98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3" i="1"/>
  <c r="H54" i="1"/>
  <c r="H55" i="1"/>
  <c r="H56" i="1"/>
  <c r="H57" i="1"/>
  <c r="H58" i="1"/>
  <c r="H59" i="1"/>
  <c r="H51" i="1"/>
  <c r="H42" i="1"/>
  <c r="H43" i="1"/>
  <c r="H45" i="1"/>
  <c r="H46" i="1"/>
  <c r="H47" i="1"/>
  <c r="H48" i="1"/>
  <c r="H49" i="1"/>
  <c r="H41" i="1"/>
  <c r="H23" i="1"/>
  <c r="H24" i="1"/>
  <c r="H25" i="1"/>
  <c r="H28" i="1"/>
  <c r="H14" i="1"/>
  <c r="H15" i="1"/>
  <c r="H17" i="1"/>
  <c r="H18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H126" i="1" s="1"/>
  <c r="E127" i="1"/>
  <c r="H127" i="1" s="1"/>
  <c r="E128" i="1"/>
  <c r="E129" i="1"/>
  <c r="E130" i="1"/>
  <c r="E131" i="1"/>
  <c r="E132" i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E107" i="1"/>
  <c r="H107" i="1" s="1"/>
  <c r="E108" i="1"/>
  <c r="E109" i="1"/>
  <c r="H109" i="1" s="1"/>
  <c r="E110" i="1"/>
  <c r="E111" i="1"/>
  <c r="H111" i="1" s="1"/>
  <c r="E112" i="1"/>
  <c r="E113" i="1"/>
  <c r="E105" i="1"/>
  <c r="H105" i="1" s="1"/>
  <c r="E96" i="1"/>
  <c r="E97" i="1"/>
  <c r="E98" i="1"/>
  <c r="E99" i="1"/>
  <c r="H99" i="1" s="1"/>
  <c r="E100" i="1"/>
  <c r="H100" i="1" s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E54" i="1"/>
  <c r="E55" i="1"/>
  <c r="E56" i="1"/>
  <c r="E57" i="1"/>
  <c r="E58" i="1"/>
  <c r="E59" i="1"/>
  <c r="E51" i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E24" i="1"/>
  <c r="E25" i="1"/>
  <c r="E26" i="1"/>
  <c r="H26" i="1" s="1"/>
  <c r="E27" i="1"/>
  <c r="H27" i="1" s="1"/>
  <c r="E28" i="1"/>
  <c r="E21" i="1"/>
  <c r="H21" i="1" s="1"/>
  <c r="E14" i="1"/>
  <c r="E15" i="1"/>
  <c r="E16" i="1"/>
  <c r="H16" i="1" s="1"/>
  <c r="E17" i="1"/>
  <c r="E18" i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G10" i="1" s="1"/>
  <c r="F12" i="1"/>
  <c r="E12" i="1"/>
  <c r="D12" i="1"/>
  <c r="C12" i="1"/>
  <c r="C10" i="1" s="1"/>
  <c r="C160" i="1" s="1"/>
  <c r="G85" i="1" l="1"/>
  <c r="G160" i="1" s="1"/>
  <c r="F85" i="1"/>
  <c r="D85" i="1"/>
  <c r="H85" i="1"/>
  <c r="D10" i="1"/>
  <c r="F10" i="1"/>
  <c r="F160" i="1" s="1"/>
  <c r="H10" i="1"/>
  <c r="E85" i="1"/>
  <c r="E10" i="1"/>
  <c r="E160" i="1" l="1"/>
  <c r="D160" i="1"/>
  <c r="H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<sst xmlns="http://schemas.openxmlformats.org/spreadsheetml/2006/main" count="163" uniqueCount="90">
  <si>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</si>
  <si>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</si>
  <si>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</si>
  <si>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</si>
  <si>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</si>
  <si>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</si>
  <si>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</si>
  <si>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</si>
  <si>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</si>
  <si>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</si>
  <si>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</si>
  <si>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</si>
  <si>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</si>
  <si>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</si>
  <si>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</si>
  <si>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</si>
  <si>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</si>
  <si>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</si>
  <si>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</si>
  <si>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</si>
  <si>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</si>
  <si>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</si>
  <si>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</si>
  <si>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</si>
  <si>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</si>
  <si>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</si>
  <si>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</si>
  <si>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</si>
  <si>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</si>
  <si>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</si>
  <si>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</si>
  <si>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</si>
  <si>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</si>
  <si>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</si>
  <si>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</si>
  <si>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</si>
  <si>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</si>
  <si>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</si>
  <si>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</si>
  <si>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</si>
  <si>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</si>
  <si>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</si>
  <si>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</si>
  <si>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</si>
  <si>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</si>
  <si>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</si>
  <si>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</si>
  <si>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</si>
  <si>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</si>
  <si>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</si>
  <si>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</si>
  <si>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</si>
  <si>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</si>
  <si>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</si>
  <si>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</si>
  <si>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</si>
  <si>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</si>
  <si>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</si>
  <si>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</si>
  <si>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</si>
  <si>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</si>
  <si>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</si>
  <si>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</si>
  <si>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</si>
  <si>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</si>
  <si>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</si>
  <si>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</si>
  <si>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</si>
  <si>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</si>
  <si>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</si>
  <si>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</si>
  <si>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</si>
  <si>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</si>
  <si>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</si>
  <si>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</si>
  <si>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</si>
  <si>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</si>
  <si>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</si>
  <si>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</si>
  <si>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</si>
  <si>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</si>
  <si>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</si>
  <si>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</si>
  <si>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</si>
  <si>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</si>
  <si>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</si>
  <si>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</si>
  <si>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</si>
  <si>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</si>
  <si>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01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</si>
</sst>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205"/>
  <sheetViews>
    <sheetView tabSelected="1" topLeftCell="A119" zoomScale="90" zoomScaleNormal="90" workbookViewId="0">
      <selection activeCell="H160" sqref="H160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3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14310000.000000002</v>
      </c>
      <c r="D10" s="8">
        <f>SUM(D12,D20,D30,D40,D50,D60,D64,D73,D77)</f>
        <v>1449632.9400000002</v>
      </c>
      <c r="E10" s="28">
        <f t="shared" ref="E10:H10" si="0">SUM(E12,E20,E30,E40,E50,E60,E64,E73,E77)</f>
        <v>15759632.939999999</v>
      </c>
      <c r="F10" s="8">
        <f t="shared" si="0"/>
        <v>14671956.26</v>
      </c>
      <c r="G10" s="8">
        <f t="shared" si="0"/>
        <v>14671956.26</v>
      </c>
      <c r="H10" s="28">
        <f t="shared" si="0"/>
        <v>1087676.68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13432907.700000001</v>
      </c>
      <c r="D12" s="7">
        <f>SUM(D13:D19)</f>
        <v>15916.190000000002</v>
      </c>
      <c r="E12" s="29">
        <f t="shared" ref="E12:H12" si="1">SUM(E13:E19)</f>
        <v>13448823.890000001</v>
      </c>
      <c r="F12" s="7">
        <f t="shared" si="1"/>
        <v>13146298.41</v>
      </c>
      <c r="G12" s="7">
        <f t="shared" si="1"/>
        <v>13146298.41</v>
      </c>
      <c r="H12" s="29">
        <f t="shared" si="1"/>
        <v>302525.48</v>
      </c>
    </row>
    <row r="13" spans="2:9" ht="24" x14ac:dyDescent="0.2">
      <c r="B13" s="10" t="s">
        <v>14</v>
      </c>
      <c r="C13" s="25">
        <v>5227104.96</v>
      </c>
      <c r="D13" s="25">
        <v>-98943.88</v>
      </c>
      <c r="E13" s="30">
        <f>SUM(C13:D13)</f>
        <v>5128161.08</v>
      </c>
      <c r="F13" s="26">
        <v>5128102.33</v>
      </c>
      <c r="G13" s="26">
        <v>5128102.33</v>
      </c>
      <c r="H13" s="34">
        <f>SUM(E13-F13)</f>
        <v>58.75</v>
      </c>
    </row>
    <row r="14" spans="2:9" ht="22.9" customHeight="1" x14ac:dyDescent="0.2">
      <c r="B14" s="10" t="s">
        <v>15</v>
      </c>
      <c r="C14" s="25">
        <v>1531559.67</v>
      </c>
      <c r="D14" s="25">
        <v>46067.33</v>
      </c>
      <c r="E14" s="30">
        <f t="shared" ref="E14:E79" si="2">SUM(C14:D14)</f>
        <v>1577627</v>
      </c>
      <c r="F14" s="26">
        <v>1577599.83</v>
      </c>
      <c r="G14" s="26">
        <v>1577599.83</v>
      </c>
      <c r="H14" s="34">
        <f t="shared" ref="H14:H79" si="3">SUM(E14-F14)</f>
        <v>27.169999999925494</v>
      </c>
    </row>
    <row r="15" spans="2:9" x14ac:dyDescent="0.25">
      <c r="B15" s="10" t="s">
        <v>16</v>
      </c>
      <c r="C15" s="25">
        <v>5334939.4000000004</v>
      </c>
      <c r="D15" s="25">
        <v>-26916.29</v>
      </c>
      <c r="E15" s="30">
        <f t="shared" si="2"/>
        <v>5308023.1100000003</v>
      </c>
      <c r="F15" s="26">
        <v>5077121.32</v>
      </c>
      <c r="G15" s="26">
        <v>5077121.32</v>
      </c>
      <c r="H15" s="34">
        <f t="shared" si="3"/>
        <v>230901.79000000004</v>
      </c>
    </row>
    <row r="16" spans="2:9" x14ac:dyDescent="0.25">
      <c r="B16" s="10" t="s">
        <v>17</v>
      </c>
      <c r="C16" s="25">
        <v>1321803.67</v>
      </c>
      <c r="D16" s="25">
        <v>97209.03</v>
      </c>
      <c r="E16" s="30">
        <f t="shared" si="2"/>
        <v>1419012.7</v>
      </c>
      <c r="F16" s="26">
        <v>1347474.93</v>
      </c>
      <c r="G16" s="26">
        <v>1347474.93</v>
      </c>
      <c r="H16" s="34">
        <f t="shared" si="3"/>
        <v>71537.770000000019</v>
      </c>
    </row>
    <row r="17" spans="2:8" x14ac:dyDescent="0.2">
      <c r="B17" s="10" t="s">
        <v>18</v>
      </c>
      <c r="C17" s="25">
        <v>0</v>
      </c>
      <c r="D17" s="25">
        <v>0</v>
      </c>
      <c r="E17" s="30">
        <f t="shared" si="2"/>
        <v>0</v>
      </c>
      <c r="F17" s="26">
        <v>0</v>
      </c>
      <c r="G17" s="26">
        <v>0</v>
      </c>
      <c r="H17" s="34">
        <f t="shared" si="3"/>
        <v>0</v>
      </c>
    </row>
    <row r="18" spans="2:8" x14ac:dyDescent="0.25">
      <c r="B18" s="10" t="s">
        <v>19</v>
      </c>
      <c r="C18" s="25">
        <v>0</v>
      </c>
      <c r="D18" s="25">
        <v>0</v>
      </c>
      <c r="E18" s="30">
        <f t="shared" si="2"/>
        <v>0</v>
      </c>
      <c r="F18" s="26">
        <v>0</v>
      </c>
      <c r="G18" s="26">
        <v>0</v>
      </c>
      <c r="H18" s="34">
        <f t="shared" si="3"/>
        <v>0</v>
      </c>
    </row>
    <row r="19" spans="2:8" x14ac:dyDescent="0.2">
      <c r="B19" s="10" t="s">
        <v>20</v>
      </c>
      <c r="C19" s="25">
        <v>17500</v>
      </c>
      <c r="D19" s="25">
        <v>-1500</v>
      </c>
      <c r="E19" s="30">
        <f t="shared" si="2"/>
        <v>16000</v>
      </c>
      <c r="F19" s="26">
        <v>16000</v>
      </c>
      <c r="G19" s="26">
        <v>16000</v>
      </c>
      <c r="H19" s="34">
        <f t="shared" si="3"/>
        <v>0</v>
      </c>
    </row>
    <row r="20" spans="2:8" s="9" customFormat="1" ht="24" x14ac:dyDescent="0.25">
      <c r="B20" s="12" t="s">
        <v>21</v>
      </c>
      <c r="C20" s="7">
        <f>SUM(C21:C29)</f>
        <v>260392.3</v>
      </c>
      <c r="D20" s="7">
        <f t="shared" ref="D20:H20" si="4">SUM(D21:D29)</f>
        <v>281919.03999999998</v>
      </c>
      <c r="E20" s="29">
        <f t="shared" si="4"/>
        <v>542311.34000000008</v>
      </c>
      <c r="F20" s="7">
        <f t="shared" si="4"/>
        <v>319308.04000000004</v>
      </c>
      <c r="G20" s="7">
        <f t="shared" si="4"/>
        <v>319308.04000000004</v>
      </c>
      <c r="H20" s="29">
        <f t="shared" si="4"/>
        <v>223003.30000000002</v>
      </c>
    </row>
    <row r="21" spans="2:8" ht="24" x14ac:dyDescent="0.2">
      <c r="B21" s="10" t="s">
        <v>22</v>
      </c>
      <c r="C21" s="25">
        <v>226592.3</v>
      </c>
      <c r="D21" s="25">
        <v>56101.84</v>
      </c>
      <c r="E21" s="30">
        <f t="shared" si="2"/>
        <v>282694.14</v>
      </c>
      <c r="F21" s="26">
        <v>110680.68</v>
      </c>
      <c r="G21" s="26">
        <v>110680.68</v>
      </c>
      <c r="H21" s="34">
        <f t="shared" si="3"/>
        <v>172013.46000000002</v>
      </c>
    </row>
    <row r="22" spans="2:8" x14ac:dyDescent="0.25">
      <c r="B22" s="10" t="s">
        <v>23</v>
      </c>
      <c r="C22" s="25">
        <v>11800</v>
      </c>
      <c r="D22" s="25">
        <v>102425.65</v>
      </c>
      <c r="E22" s="30">
        <f t="shared" si="2"/>
        <v>114225.65</v>
      </c>
      <c r="F22" s="26">
        <v>96669.5</v>
      </c>
      <c r="G22" s="26">
        <v>96669.5</v>
      </c>
      <c r="H22" s="34">
        <f t="shared" si="3"/>
        <v>17556.149999999994</v>
      </c>
    </row>
    <row r="23" spans="2:8" ht="24" x14ac:dyDescent="0.2">
      <c r="B23" s="10" t="s">
        <v>24</v>
      </c>
      <c r="C23" s="25">
        <v>0</v>
      </c>
      <c r="D23" s="25">
        <v>0</v>
      </c>
      <c r="E23" s="30">
        <f t="shared" si="2"/>
        <v>0</v>
      </c>
      <c r="F23" s="26">
        <v>0</v>
      </c>
      <c r="G23" s="26">
        <v>0</v>
      </c>
      <c r="H23" s="34">
        <f t="shared" si="3"/>
        <v>0</v>
      </c>
    </row>
    <row r="24" spans="2:8" ht="24" x14ac:dyDescent="0.2">
      <c r="B24" s="10" t="s">
        <v>25</v>
      </c>
      <c r="C24" s="25">
        <v>500</v>
      </c>
      <c r="D24" s="25">
        <v>11401.53</v>
      </c>
      <c r="E24" s="30">
        <f t="shared" si="2"/>
        <v>11901.53</v>
      </c>
      <c r="F24" s="26">
        <v>9332.99</v>
      </c>
      <c r="G24" s="26">
        <v>9332.99</v>
      </c>
      <c r="H24" s="34">
        <f t="shared" si="3"/>
        <v>2568.5400000000009</v>
      </c>
    </row>
    <row r="25" spans="2:8" ht="23.45" customHeight="1" x14ac:dyDescent="0.2">
      <c r="B25" s="10" t="s">
        <v>26</v>
      </c>
      <c r="C25" s="25">
        <v>1500</v>
      </c>
      <c r="D25" s="25">
        <v>32356.55</v>
      </c>
      <c r="E25" s="30">
        <f t="shared" si="2"/>
        <v>33856.550000000003</v>
      </c>
      <c r="F25" s="26">
        <v>20495.2</v>
      </c>
      <c r="G25" s="26">
        <v>20495.2</v>
      </c>
      <c r="H25" s="34">
        <f t="shared" si="3"/>
        <v>13361.350000000002</v>
      </c>
    </row>
    <row r="26" spans="2:8" x14ac:dyDescent="0.25">
      <c r="B26" s="10" t="s">
        <v>27</v>
      </c>
      <c r="C26" s="25">
        <v>13000</v>
      </c>
      <c r="D26" s="25">
        <v>35536.339999999997</v>
      </c>
      <c r="E26" s="30">
        <f t="shared" si="2"/>
        <v>48536.34</v>
      </c>
      <c r="F26" s="26">
        <v>48196.14</v>
      </c>
      <c r="G26" s="26">
        <v>48196.14</v>
      </c>
      <c r="H26" s="34">
        <f t="shared" si="3"/>
        <v>340.19999999999709</v>
      </c>
    </row>
    <row r="27" spans="2:8" ht="24" x14ac:dyDescent="0.2">
      <c r="B27" s="10" t="s">
        <v>28</v>
      </c>
      <c r="C27" s="25">
        <v>2000</v>
      </c>
      <c r="D27" s="25">
        <v>17997.13</v>
      </c>
      <c r="E27" s="30">
        <f t="shared" si="2"/>
        <v>19997.13</v>
      </c>
      <c r="F27" s="26">
        <v>10993.28</v>
      </c>
      <c r="G27" s="26">
        <v>10993.28</v>
      </c>
      <c r="H27" s="34">
        <f t="shared" si="3"/>
        <v>9003.85</v>
      </c>
    </row>
    <row r="28" spans="2:8" ht="12" customHeight="1" x14ac:dyDescent="0.25">
      <c r="B28" s="10" t="s">
        <v>29</v>
      </c>
      <c r="C28" s="25">
        <v>0</v>
      </c>
      <c r="D28" s="25">
        <v>0</v>
      </c>
      <c r="E28" s="30">
        <f t="shared" si="2"/>
        <v>0</v>
      </c>
      <c r="F28" s="26">
        <v>0</v>
      </c>
      <c r="G28" s="26">
        <v>0</v>
      </c>
      <c r="H28" s="34">
        <f t="shared" si="3"/>
        <v>0</v>
      </c>
    </row>
    <row r="29" spans="2:8" ht="25.9" customHeight="1" x14ac:dyDescent="0.25">
      <c r="B29" s="10" t="s">
        <v>30</v>
      </c>
      <c r="C29" s="25">
        <v>5000</v>
      </c>
      <c r="D29" s="25">
        <v>26100</v>
      </c>
      <c r="E29" s="30">
        <f t="shared" si="2"/>
        <v>31100</v>
      </c>
      <c r="F29" s="26">
        <v>22940.25</v>
      </c>
      <c r="G29" s="26">
        <v>22940.25</v>
      </c>
      <c r="H29" s="34">
        <f t="shared" si="3"/>
        <v>8159.75</v>
      </c>
    </row>
    <row r="30" spans="2:8" s="9" customFormat="1" ht="24" x14ac:dyDescent="0.25">
      <c r="B30" s="12" t="s">
        <v>31</v>
      </c>
      <c r="C30" s="7">
        <f>SUM(C31:C39)</f>
        <v>604700</v>
      </c>
      <c r="D30" s="7">
        <f t="shared" ref="D30:H30" si="5">SUM(D31:D39)</f>
        <v>1084611.1700000002</v>
      </c>
      <c r="E30" s="29">
        <f t="shared" si="5"/>
        <v>1689311.1700000002</v>
      </c>
      <c r="F30" s="7">
        <f t="shared" si="5"/>
        <v>1127597.74</v>
      </c>
      <c r="G30" s="7">
        <f t="shared" si="5"/>
        <v>1127597.74</v>
      </c>
      <c r="H30" s="29">
        <f t="shared" si="5"/>
        <v>561713.43000000005</v>
      </c>
    </row>
    <row r="31" spans="2:8" x14ac:dyDescent="0.2">
      <c r="B31" s="10" t="s">
        <v>32</v>
      </c>
      <c r="C31" s="25">
        <v>17000</v>
      </c>
      <c r="D31" s="25">
        <v>126591.7</v>
      </c>
      <c r="E31" s="30">
        <f t="shared" si="2"/>
        <v>143591.70000000001</v>
      </c>
      <c r="F31" s="26">
        <v>125963.43</v>
      </c>
      <c r="G31" s="26">
        <v>125963.43</v>
      </c>
      <c r="H31" s="34">
        <f t="shared" si="3"/>
        <v>17628.270000000019</v>
      </c>
    </row>
    <row r="32" spans="2:8" x14ac:dyDescent="0.25">
      <c r="B32" s="10" t="s">
        <v>33</v>
      </c>
      <c r="C32" s="25">
        <v>30000</v>
      </c>
      <c r="D32" s="25">
        <v>11711.22</v>
      </c>
      <c r="E32" s="30">
        <f t="shared" si="2"/>
        <v>41711.22</v>
      </c>
      <c r="F32" s="26">
        <v>39169.760000000002</v>
      </c>
      <c r="G32" s="26">
        <v>39169.760000000002</v>
      </c>
      <c r="H32" s="34">
        <f t="shared" si="3"/>
        <v>2541.4599999999991</v>
      </c>
    </row>
    <row r="33" spans="2:8" ht="24" x14ac:dyDescent="0.2">
      <c r="B33" s="10" t="s">
        <v>34</v>
      </c>
      <c r="C33" s="25">
        <v>231500</v>
      </c>
      <c r="D33" s="25">
        <v>457704.56</v>
      </c>
      <c r="E33" s="30">
        <f t="shared" si="2"/>
        <v>689204.56</v>
      </c>
      <c r="F33" s="26">
        <v>367365.24</v>
      </c>
      <c r="G33" s="26">
        <v>367365.24</v>
      </c>
      <c r="H33" s="34">
        <f t="shared" si="3"/>
        <v>321839.32000000007</v>
      </c>
    </row>
    <row r="34" spans="2:8" ht="24.6" customHeight="1" x14ac:dyDescent="0.25">
      <c r="B34" s="10" t="s">
        <v>35</v>
      </c>
      <c r="C34" s="25">
        <v>17000</v>
      </c>
      <c r="D34" s="25">
        <v>18872.310000000001</v>
      </c>
      <c r="E34" s="30">
        <f t="shared" si="2"/>
        <v>35872.31</v>
      </c>
      <c r="F34" s="26">
        <v>32390.76</v>
      </c>
      <c r="G34" s="26">
        <v>32390.76</v>
      </c>
      <c r="H34" s="34">
        <f t="shared" si="3"/>
        <v>3481.5499999999993</v>
      </c>
    </row>
    <row r="35" spans="2:8" ht="24" x14ac:dyDescent="0.2">
      <c r="B35" s="10" t="s">
        <v>36</v>
      </c>
      <c r="C35" s="25">
        <v>282500</v>
      </c>
      <c r="D35" s="25">
        <v>102345.04</v>
      </c>
      <c r="E35" s="30">
        <f t="shared" si="2"/>
        <v>384845.04</v>
      </c>
      <c r="F35" s="26">
        <v>202040.23</v>
      </c>
      <c r="G35" s="26">
        <v>202040.23</v>
      </c>
      <c r="H35" s="34">
        <f t="shared" si="3"/>
        <v>182804.80999999997</v>
      </c>
    </row>
    <row r="36" spans="2:8" ht="24" x14ac:dyDescent="0.2">
      <c r="B36" s="10" t="s">
        <v>37</v>
      </c>
      <c r="C36" s="25">
        <v>500</v>
      </c>
      <c r="D36" s="25">
        <v>259700</v>
      </c>
      <c r="E36" s="30">
        <f t="shared" si="2"/>
        <v>260200</v>
      </c>
      <c r="F36" s="26">
        <v>260109.57</v>
      </c>
      <c r="G36" s="26">
        <v>260109.57</v>
      </c>
      <c r="H36" s="34">
        <f t="shared" si="3"/>
        <v>90.429999999993015</v>
      </c>
    </row>
    <row r="37" spans="2:8" x14ac:dyDescent="0.2">
      <c r="B37" s="10" t="s">
        <v>38</v>
      </c>
      <c r="C37" s="25">
        <v>21000</v>
      </c>
      <c r="D37" s="25">
        <v>68480</v>
      </c>
      <c r="E37" s="30">
        <f t="shared" si="2"/>
        <v>89480</v>
      </c>
      <c r="F37" s="26">
        <v>61163.77</v>
      </c>
      <c r="G37" s="26">
        <v>61163.77</v>
      </c>
      <c r="H37" s="34">
        <f t="shared" si="3"/>
        <v>28316.230000000003</v>
      </c>
    </row>
    <row r="38" spans="2:8" x14ac:dyDescent="0.2">
      <c r="B38" s="10" t="s">
        <v>39</v>
      </c>
      <c r="C38" s="25">
        <v>3000</v>
      </c>
      <c r="D38" s="25">
        <v>25706.34</v>
      </c>
      <c r="E38" s="30">
        <f t="shared" si="2"/>
        <v>28706.34</v>
      </c>
      <c r="F38" s="26">
        <v>24318.98</v>
      </c>
      <c r="G38" s="26">
        <v>24318.98</v>
      </c>
      <c r="H38" s="34">
        <f t="shared" si="3"/>
        <v>4387.3600000000006</v>
      </c>
    </row>
    <row r="39" spans="2:8" x14ac:dyDescent="0.2">
      <c r="B39" s="10" t="s">
        <v>40</v>
      </c>
      <c r="C39" s="25">
        <v>2200</v>
      </c>
      <c r="D39" s="25">
        <v>13500</v>
      </c>
      <c r="E39" s="30">
        <f t="shared" si="2"/>
        <v>15700</v>
      </c>
      <c r="F39" s="26">
        <v>15076</v>
      </c>
      <c r="G39" s="26">
        <v>15076</v>
      </c>
      <c r="H39" s="34">
        <f t="shared" si="3"/>
        <v>624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38965</v>
      </c>
      <c r="E40" s="29">
        <f t="shared" si="6"/>
        <v>38965</v>
      </c>
      <c r="F40" s="7">
        <f t="shared" si="6"/>
        <v>38553.81</v>
      </c>
      <c r="G40" s="7">
        <f t="shared" si="6"/>
        <v>38553.81</v>
      </c>
      <c r="H40" s="29">
        <f t="shared" si="6"/>
        <v>411.19000000000233</v>
      </c>
    </row>
    <row r="41" spans="2:8" ht="24" x14ac:dyDescent="0.2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38965</v>
      </c>
      <c r="E44" s="30">
        <f t="shared" si="2"/>
        <v>38965</v>
      </c>
      <c r="F44" s="26">
        <v>38553.81</v>
      </c>
      <c r="G44" s="26">
        <v>38553.81</v>
      </c>
      <c r="H44" s="34">
        <f t="shared" si="3"/>
        <v>411.19000000000233</v>
      </c>
    </row>
    <row r="45" spans="2:8" x14ac:dyDescent="0.2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4" x14ac:dyDescent="0.2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12000</v>
      </c>
      <c r="D50" s="7">
        <f t="shared" ref="D50:H50" si="7">SUM(D51:D59)</f>
        <v>28221.54</v>
      </c>
      <c r="E50" s="29">
        <f t="shared" si="7"/>
        <v>40221.54</v>
      </c>
      <c r="F50" s="7">
        <f t="shared" si="7"/>
        <v>40198.26</v>
      </c>
      <c r="G50" s="7">
        <f t="shared" si="7"/>
        <v>40198.26</v>
      </c>
      <c r="H50" s="29">
        <f t="shared" si="7"/>
        <v>23.279999999998836</v>
      </c>
    </row>
    <row r="51" spans="2:8" x14ac:dyDescent="0.2">
      <c r="B51" s="10" t="s">
        <v>52</v>
      </c>
      <c r="C51" s="25">
        <v>12000</v>
      </c>
      <c r="D51" s="25">
        <v>28221.54</v>
      </c>
      <c r="E51" s="30">
        <f t="shared" si="2"/>
        <v>40221.54</v>
      </c>
      <c r="F51" s="26">
        <v>40198.26</v>
      </c>
      <c r="G51" s="26">
        <v>40198.26</v>
      </c>
      <c r="H51" s="34">
        <f t="shared" si="3"/>
        <v>23.279999999998836</v>
      </c>
    </row>
    <row r="52" spans="2:8" x14ac:dyDescent="0.2">
      <c r="B52" s="10" t="s">
        <v>53</v>
      </c>
      <c r="C52" s="25">
        <v>0</v>
      </c>
      <c r="D52" s="25">
        <v>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0</v>
      </c>
      <c r="E54" s="30">
        <f t="shared" si="2"/>
        <v>0</v>
      </c>
      <c r="F54" s="26">
        <v>0</v>
      </c>
      <c r="G54" s="26">
        <v>0</v>
      </c>
      <c r="H54" s="34">
        <f t="shared" si="3"/>
        <v>0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0</v>
      </c>
      <c r="D56" s="25">
        <v>0</v>
      </c>
      <c r="E56" s="30">
        <f t="shared" si="2"/>
        <v>0</v>
      </c>
      <c r="F56" s="26">
        <v>0</v>
      </c>
      <c r="G56" s="26">
        <v>0</v>
      </c>
      <c r="H56" s="34">
        <f t="shared" si="3"/>
        <v>0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2876525.2900000005</v>
      </c>
      <c r="E85" s="31">
        <f t="shared" si="14"/>
        <v>2876525.2900000005</v>
      </c>
      <c r="F85" s="17">
        <f t="shared" si="14"/>
        <v>2851381.2499999995</v>
      </c>
      <c r="G85" s="17">
        <f t="shared" si="14"/>
        <v>2851381.2499999995</v>
      </c>
      <c r="H85" s="31">
        <f t="shared" si="14"/>
        <v>25144.040000000132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493392.63</v>
      </c>
      <c r="E94" s="29">
        <f t="shared" si="18"/>
        <v>493392.63</v>
      </c>
      <c r="F94" s="7">
        <f t="shared" si="18"/>
        <v>490664.99999999994</v>
      </c>
      <c r="G94" s="7">
        <f t="shared" si="18"/>
        <v>490664.99999999994</v>
      </c>
      <c r="H94" s="29">
        <f t="shared" si="18"/>
        <v>2727.6300000000192</v>
      </c>
    </row>
    <row r="95" spans="2:13" ht="24" x14ac:dyDescent="0.2">
      <c r="B95" s="10" t="s">
        <v>22</v>
      </c>
      <c r="C95" s="25">
        <v>0</v>
      </c>
      <c r="D95" s="25">
        <v>161693</v>
      </c>
      <c r="E95" s="30">
        <f t="shared" si="17"/>
        <v>161693</v>
      </c>
      <c r="F95" s="26">
        <v>159495.35999999999</v>
      </c>
      <c r="G95" s="26">
        <v>159495.35999999999</v>
      </c>
      <c r="H95" s="34">
        <f t="shared" si="16"/>
        <v>2197.640000000014</v>
      </c>
    </row>
    <row r="96" spans="2:13" x14ac:dyDescent="0.2">
      <c r="B96" s="10" t="s">
        <v>23</v>
      </c>
      <c r="C96" s="25">
        <v>0</v>
      </c>
      <c r="D96" s="25">
        <v>148342.13</v>
      </c>
      <c r="E96" s="30">
        <f t="shared" si="17"/>
        <v>148342.13</v>
      </c>
      <c r="F96" s="26">
        <v>148342.13</v>
      </c>
      <c r="G96" s="26">
        <v>148342.13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0</v>
      </c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68502.41</v>
      </c>
      <c r="E99" s="30">
        <f t="shared" si="17"/>
        <v>68502.41</v>
      </c>
      <c r="F99" s="26">
        <v>67972.42</v>
      </c>
      <c r="G99" s="26">
        <v>67972.42</v>
      </c>
      <c r="H99" s="34">
        <f t="shared" si="16"/>
        <v>529.99000000000524</v>
      </c>
      <c r="J99" s="21"/>
    </row>
    <row r="100" spans="2:18" x14ac:dyDescent="0.2">
      <c r="B100" s="10" t="s">
        <v>27</v>
      </c>
      <c r="C100" s="25">
        <v>0</v>
      </c>
      <c r="D100" s="25">
        <v>8015.48</v>
      </c>
      <c r="E100" s="30">
        <f t="shared" si="17"/>
        <v>8015.48</v>
      </c>
      <c r="F100" s="26">
        <v>8015.48</v>
      </c>
      <c r="G100" s="26">
        <v>8015.48</v>
      </c>
      <c r="H100" s="34">
        <f t="shared" si="16"/>
        <v>0</v>
      </c>
      <c r="R100" s="2"/>
    </row>
    <row r="101" spans="2:18" ht="24" x14ac:dyDescent="0.2">
      <c r="B101" s="10" t="s">
        <v>28</v>
      </c>
      <c r="C101" s="25">
        <v>0</v>
      </c>
      <c r="D101" s="25">
        <v>106839.61</v>
      </c>
      <c r="E101" s="30">
        <f t="shared" si="17"/>
        <v>106839.61</v>
      </c>
      <c r="F101" s="26">
        <v>106839.61</v>
      </c>
      <c r="G101" s="26">
        <v>106839.61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2171628.1000000006</v>
      </c>
      <c r="E104" s="29">
        <f t="shared" si="19"/>
        <v>2171628.1000000006</v>
      </c>
      <c r="F104" s="7">
        <f t="shared" si="19"/>
        <v>2149223.1399999997</v>
      </c>
      <c r="G104" s="7">
        <f t="shared" si="19"/>
        <v>2149223.1399999997</v>
      </c>
      <c r="H104" s="29">
        <f t="shared" si="19"/>
        <v>22404.960000000119</v>
      </c>
    </row>
    <row r="105" spans="2:18" x14ac:dyDescent="0.2">
      <c r="B105" s="10" t="s">
        <v>32</v>
      </c>
      <c r="C105" s="25">
        <v>0</v>
      </c>
      <c r="D105" s="25">
        <v>66500</v>
      </c>
      <c r="E105" s="30">
        <f t="shared" si="17"/>
        <v>66500</v>
      </c>
      <c r="F105" s="26">
        <v>63019.91</v>
      </c>
      <c r="G105" s="26">
        <v>63019.91</v>
      </c>
      <c r="H105" s="34">
        <f t="shared" si="16"/>
        <v>3480.0899999999965</v>
      </c>
    </row>
    <row r="106" spans="2:18" x14ac:dyDescent="0.2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1537234.6</v>
      </c>
      <c r="E107" s="30">
        <f t="shared" si="17"/>
        <v>1537234.6</v>
      </c>
      <c r="F107" s="26">
        <v>1537145.71</v>
      </c>
      <c r="G107" s="26">
        <v>1537145.71</v>
      </c>
      <c r="H107" s="34">
        <f t="shared" si="16"/>
        <v>88.890000000130385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535612.76</v>
      </c>
      <c r="E109" s="30">
        <f t="shared" si="17"/>
        <v>535612.76</v>
      </c>
      <c r="F109" s="26">
        <v>535612.52</v>
      </c>
      <c r="G109" s="26">
        <v>535612.52</v>
      </c>
      <c r="H109" s="34">
        <f t="shared" si="16"/>
        <v>0.23999999999068677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32280.74</v>
      </c>
      <c r="E111" s="30">
        <f t="shared" si="17"/>
        <v>32280.74</v>
      </c>
      <c r="F111" s="26">
        <v>13445</v>
      </c>
      <c r="G111" s="26">
        <v>13445</v>
      </c>
      <c r="H111" s="34">
        <f t="shared" si="16"/>
        <v>18835.740000000002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211504.56</v>
      </c>
      <c r="E124" s="29">
        <f t="shared" si="21"/>
        <v>211504.56</v>
      </c>
      <c r="F124" s="7">
        <f t="shared" si="21"/>
        <v>211493.11000000002</v>
      </c>
      <c r="G124" s="7">
        <f t="shared" si="21"/>
        <v>211493.11000000002</v>
      </c>
      <c r="H124" s="29">
        <f t="shared" si="21"/>
        <v>11.449999999993452</v>
      </c>
    </row>
    <row r="125" spans="2:8" x14ac:dyDescent="0.2">
      <c r="B125" s="10" t="s">
        <v>52</v>
      </c>
      <c r="C125" s="25">
        <v>0</v>
      </c>
      <c r="D125" s="25">
        <v>148525.56</v>
      </c>
      <c r="E125" s="30">
        <f t="shared" si="17"/>
        <v>148525.56</v>
      </c>
      <c r="F125" s="26">
        <v>148514.16</v>
      </c>
      <c r="G125" s="26">
        <v>148514.16</v>
      </c>
      <c r="H125" s="34">
        <f t="shared" si="16"/>
        <v>11.399999999994179</v>
      </c>
    </row>
    <row r="126" spans="2:8" x14ac:dyDescent="0.2">
      <c r="B126" s="10" t="s">
        <v>53</v>
      </c>
      <c r="C126" s="25">
        <v>0</v>
      </c>
      <c r="D126" s="25">
        <v>50000</v>
      </c>
      <c r="E126" s="30">
        <f t="shared" si="17"/>
        <v>50000</v>
      </c>
      <c r="F126" s="26">
        <v>50000</v>
      </c>
      <c r="G126" s="26">
        <v>50000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12979</v>
      </c>
      <c r="E127" s="30">
        <f t="shared" si="17"/>
        <v>12979</v>
      </c>
      <c r="F127" s="26">
        <v>12978.95</v>
      </c>
      <c r="G127" s="26">
        <v>12978.95</v>
      </c>
      <c r="H127" s="34">
        <f t="shared" si="16"/>
        <v>4.9999999999272404E-2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14310000.000000002</v>
      </c>
      <c r="D160" s="24">
        <f t="shared" ref="D160:G160" si="28">SUM(D10,D85)</f>
        <v>4326158.2300000004</v>
      </c>
      <c r="E160" s="32">
        <f>SUM(E10,E85)</f>
        <v>18636158.23</v>
      </c>
      <c r="F160" s="24">
        <f t="shared" si="28"/>
        <v>17523337.509999998</v>
      </c>
      <c r="G160" s="24">
        <f t="shared" si="28"/>
        <v>17523337.509999998</v>
      </c>
      <c r="H160" s="32">
        <f>SUM(H10,H85)</f>
        <v>1112820.72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2021-01-19T03:06:17Z</dcterms:modified>
</cp:coreProperties>
</file>