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0" yWindow="0" windowWidth="28800" windowHeight="11835"/>
  </bookViews>
  <sheets>
    <sheet name="EAEPED_OG" sheetId="1" r:id="rId1"/>
  </sheets>
  <definedNames>
    <definedName name="_xlnm.Print_Area" localSheetId="0">EAEPED_OG!$A$1:$I$160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8" i="1"/>
  <c r="H129" i="1"/>
  <c r="H130" i="1"/>
  <c r="H131" i="1"/>
  <c r="H132" i="1"/>
  <c r="H133" i="1"/>
  <c r="H116" i="1"/>
  <c r="H117" i="1"/>
  <c r="H118" i="1"/>
  <c r="H119" i="1"/>
  <c r="H120" i="1"/>
  <c r="H121" i="1"/>
  <c r="H122" i="1"/>
  <c r="H123" i="1"/>
  <c r="H115" i="1"/>
  <c r="H106" i="1"/>
  <c r="H108" i="1"/>
  <c r="H109" i="1"/>
  <c r="H110" i="1"/>
  <c r="H112" i="1"/>
  <c r="H113" i="1"/>
  <c r="H96" i="1"/>
  <c r="H97" i="1"/>
  <c r="H98" i="1"/>
  <c r="H102" i="1"/>
  <c r="H103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53" i="1"/>
  <c r="H54" i="1"/>
  <c r="H55" i="1"/>
  <c r="H56" i="1"/>
  <c r="H57" i="1"/>
  <c r="H58" i="1"/>
  <c r="H59" i="1"/>
  <c r="H51" i="1"/>
  <c r="H42" i="1"/>
  <c r="H43" i="1"/>
  <c r="H45" i="1"/>
  <c r="H46" i="1"/>
  <c r="H47" i="1"/>
  <c r="H48" i="1"/>
  <c r="H49" i="1"/>
  <c r="H41" i="1"/>
  <c r="H38" i="1"/>
  <c r="H23" i="1"/>
  <c r="H24" i="1"/>
  <c r="H26" i="1"/>
  <c r="H28" i="1"/>
  <c r="H14" i="1"/>
  <c r="H15" i="1"/>
  <c r="H17" i="1"/>
  <c r="H18" i="1"/>
  <c r="H1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H127" i="1" s="1"/>
  <c r="E128" i="1"/>
  <c r="E129" i="1"/>
  <c r="E130" i="1"/>
  <c r="E131" i="1"/>
  <c r="E132" i="1"/>
  <c r="E125" i="1"/>
  <c r="H125" i="1" s="1"/>
  <c r="E116" i="1"/>
  <c r="E117" i="1"/>
  <c r="E118" i="1"/>
  <c r="E119" i="1"/>
  <c r="E120" i="1"/>
  <c r="E121" i="1"/>
  <c r="E122" i="1"/>
  <c r="E123" i="1"/>
  <c r="E115" i="1"/>
  <c r="E106" i="1"/>
  <c r="E107" i="1"/>
  <c r="H107" i="1" s="1"/>
  <c r="E108" i="1"/>
  <c r="E109" i="1"/>
  <c r="E110" i="1"/>
  <c r="E111" i="1"/>
  <c r="H111" i="1" s="1"/>
  <c r="E112" i="1"/>
  <c r="E113" i="1"/>
  <c r="E105" i="1"/>
  <c r="H105" i="1" s="1"/>
  <c r="E96" i="1"/>
  <c r="E97" i="1"/>
  <c r="E98" i="1"/>
  <c r="E99" i="1"/>
  <c r="H99" i="1" s="1"/>
  <c r="E100" i="1"/>
  <c r="H100" i="1" s="1"/>
  <c r="E101" i="1"/>
  <c r="H101" i="1" s="1"/>
  <c r="E102" i="1"/>
  <c r="E103" i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E54" i="1"/>
  <c r="E55" i="1"/>
  <c r="E56" i="1"/>
  <c r="E57" i="1"/>
  <c r="E58" i="1"/>
  <c r="E59" i="1"/>
  <c r="E51" i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E39" i="1"/>
  <c r="H39" i="1" s="1"/>
  <c r="E31" i="1"/>
  <c r="H31" i="1" s="1"/>
  <c r="E29" i="1"/>
  <c r="H29" i="1" s="1"/>
  <c r="E22" i="1"/>
  <c r="H22" i="1" s="1"/>
  <c r="E23" i="1"/>
  <c r="E24" i="1"/>
  <c r="E25" i="1"/>
  <c r="H25" i="1" s="1"/>
  <c r="E26" i="1"/>
  <c r="E27" i="1"/>
  <c r="H27" i="1" s="1"/>
  <c r="E28" i="1"/>
  <c r="E21" i="1"/>
  <c r="H21" i="1" s="1"/>
  <c r="E14" i="1"/>
  <c r="E15" i="1"/>
  <c r="E16" i="1"/>
  <c r="H16" i="1" s="1"/>
  <c r="E17" i="1"/>
  <c r="E18" i="1"/>
  <c r="E19" i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10" i="1" s="1"/>
  <c r="C160" i="1" s="1"/>
  <c r="D85" i="1" l="1"/>
  <c r="H85" i="1"/>
  <c r="G10" i="1"/>
  <c r="G160" i="1" s="1"/>
  <c r="F10" i="1"/>
  <c r="F160" i="1" s="1"/>
  <c r="D10" i="1"/>
  <c r="H10" i="1"/>
  <c r="E85" i="1"/>
  <c r="E10" i="1"/>
  <c r="D160" i="1" l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<sst xmlns="http://schemas.openxmlformats.org/spreadsheetml/2006/main" count="163" uniqueCount="90">
  <si>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</si>
  <si>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</si>
  <si>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</si>
  <si>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</si>
  <si>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</si>
  <si>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</si>
  <si>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</si>
  <si>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</si>
  <si>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</si>
  <si>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</si>
  <si>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</si>
  <si>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</si>
  <si>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</si>
  <si>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</si>
  <si>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</si>
  <si>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</si>
  <si>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</si>
  <si>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</si>
  <si>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</si>
  <si>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</si>
  <si>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</si>
  <si>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</si>
  <si>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</si>
  <si>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</si>
  <si>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</si>
  <si>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</si>
  <si>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</si>
  <si>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</si>
  <si>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</si>
  <si>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</si>
  <si>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</si>
  <si>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</si>
  <si>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</si>
  <si>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</si>
  <si>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</si>
  <si>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</si>
  <si>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</si>
  <si>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</si>
  <si>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</si>
  <si>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</si>
  <si>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</si>
  <si>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</si>
  <si>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</si>
  <si>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</si>
  <si>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</si>
  <si>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</si>
  <si>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</si>
  <si>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</si>
  <si>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</si>
  <si>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</si>
  <si>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</si>
  <si>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</si>
  <si>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</si>
  <si>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</si>
  <si>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</si>
  <si>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</si>
  <si>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</si>
  <si>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</si>
  <si>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</si>
  <si>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</si>
  <si>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</si>
  <si>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</si>
  <si>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</si>
  <si>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</si>
  <si>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</si>
  <si>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</si>
  <si>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</si>
  <si>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</si>
  <si>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</si>
  <si>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</si>
  <si>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</si>
  <si>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</si>
  <si>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</si>
  <si>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</si>
  <si>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</si>
  <si>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</si>
  <si>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</si>
  <si>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</si>
  <si>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</si>
  <si>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</si>
  <si>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</si>
  <si>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</si>
  <si>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</si>
  <si>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</si>
  <si>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</si>
  <si>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</si>
  <si>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</si>
  <si>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</si>
  <si>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 (a)</t>
  </si>
  <si>
    <t>Del 01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</si>
</sst>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1061"/>
  <sheetViews>
    <sheetView tabSelected="1" zoomScale="90" zoomScaleNormal="90" workbookViewId="0">
      <selection activeCell="D124" sqref="D124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13357142.85</v>
      </c>
      <c r="D10" s="8">
        <f>SUM(D12,D20,D30,D40,D50,D60,D64,D73,D77)</f>
        <v>586785.1</v>
      </c>
      <c r="E10" s="28">
        <f t="shared" ref="E10:H10" si="0">SUM(E12,E20,E30,E40,E50,E60,E64,E73,E77)</f>
        <v>13943927.950000001</v>
      </c>
      <c r="F10" s="8">
        <f t="shared" si="0"/>
        <v>3273533.59</v>
      </c>
      <c r="G10" s="8">
        <f t="shared" si="0"/>
        <v>3217272.2099999995</v>
      </c>
      <c r="H10" s="28">
        <f t="shared" si="0"/>
        <v>10670394.360000001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12866017.790000001</v>
      </c>
      <c r="D12" s="7">
        <f>SUM(D13:D19)</f>
        <v>100000</v>
      </c>
      <c r="E12" s="29">
        <f t="shared" ref="E12:H12" si="1">SUM(E13:E19)</f>
        <v>12966017.790000001</v>
      </c>
      <c r="F12" s="7">
        <f t="shared" si="1"/>
        <v>3027087</v>
      </c>
      <c r="G12" s="7">
        <f t="shared" si="1"/>
        <v>2970825.6199999996</v>
      </c>
      <c r="H12" s="29">
        <f t="shared" si="1"/>
        <v>9938930.790000001</v>
      </c>
    </row>
    <row r="13" spans="2:9" ht="24" x14ac:dyDescent="0.2">
      <c r="B13" s="10" t="s">
        <v>14</v>
      </c>
      <c r="C13" s="25">
        <v>5131058.4000000004</v>
      </c>
      <c r="D13" s="25">
        <v>0</v>
      </c>
      <c r="E13" s="30">
        <f>SUM(C13:D13)</f>
        <v>5131058.4000000004</v>
      </c>
      <c r="F13" s="26">
        <v>1279179.42</v>
      </c>
      <c r="G13" s="26">
        <v>1279179.42</v>
      </c>
      <c r="H13" s="34">
        <f>SUM(E13-F13)</f>
        <v>3851878.9800000004</v>
      </c>
    </row>
    <row r="14" spans="2:9" ht="22.9" customHeight="1" x14ac:dyDescent="0.2">
      <c r="B14" s="10" t="s">
        <v>15</v>
      </c>
      <c r="C14" s="25">
        <v>1851670.56</v>
      </c>
      <c r="D14" s="25">
        <v>100000</v>
      </c>
      <c r="E14" s="30">
        <f t="shared" ref="E14:E79" si="2">SUM(C14:D14)</f>
        <v>1951670.56</v>
      </c>
      <c r="F14" s="26">
        <v>424885.23</v>
      </c>
      <c r="G14" s="26">
        <v>424885.23</v>
      </c>
      <c r="H14" s="34">
        <f t="shared" ref="H14:H79" si="3">SUM(E14-F14)</f>
        <v>1526785.33</v>
      </c>
    </row>
    <row r="15" spans="2:9" x14ac:dyDescent="0.2">
      <c r="B15" s="10" t="s">
        <v>16</v>
      </c>
      <c r="C15" s="25">
        <v>4522926.9000000004</v>
      </c>
      <c r="D15" s="25">
        <v>0</v>
      </c>
      <c r="E15" s="30">
        <f t="shared" si="2"/>
        <v>4522926.9000000004</v>
      </c>
      <c r="F15" s="26">
        <v>985850.36</v>
      </c>
      <c r="G15" s="26">
        <v>985850.36</v>
      </c>
      <c r="H15" s="34">
        <f t="shared" si="3"/>
        <v>3537076.5400000005</v>
      </c>
    </row>
    <row r="16" spans="2:9" x14ac:dyDescent="0.2">
      <c r="B16" s="10" t="s">
        <v>17</v>
      </c>
      <c r="C16" s="25">
        <v>1360361.93</v>
      </c>
      <c r="D16" s="25">
        <v>0</v>
      </c>
      <c r="E16" s="30">
        <f t="shared" si="2"/>
        <v>1360361.93</v>
      </c>
      <c r="F16" s="26">
        <v>337171.99</v>
      </c>
      <c r="G16" s="26">
        <v>280910.61</v>
      </c>
      <c r="H16" s="34">
        <f t="shared" si="3"/>
        <v>1023189.94</v>
      </c>
    </row>
    <row r="17" spans="2:8" x14ac:dyDescent="0.2">
      <c r="B17" s="10" t="s">
        <v>18</v>
      </c>
      <c r="C17" s="25">
        <v>0</v>
      </c>
      <c r="D17" s="25">
        <v>0</v>
      </c>
      <c r="E17" s="30">
        <f t="shared" si="2"/>
        <v>0</v>
      </c>
      <c r="F17" s="26">
        <v>0</v>
      </c>
      <c r="G17" s="26">
        <v>0</v>
      </c>
      <c r="H17" s="34">
        <f t="shared" si="3"/>
        <v>0</v>
      </c>
    </row>
    <row r="18" spans="2:8" x14ac:dyDescent="0.2">
      <c r="B18" s="10" t="s">
        <v>19</v>
      </c>
      <c r="C18" s="25">
        <v>0</v>
      </c>
      <c r="D18" s="25">
        <v>0</v>
      </c>
      <c r="E18" s="30">
        <f t="shared" si="2"/>
        <v>0</v>
      </c>
      <c r="F18" s="26">
        <v>0</v>
      </c>
      <c r="G18" s="26">
        <v>0</v>
      </c>
      <c r="H18" s="34">
        <f t="shared" si="3"/>
        <v>0</v>
      </c>
    </row>
    <row r="19" spans="2:8" x14ac:dyDescent="0.2">
      <c r="B19" s="10" t="s">
        <v>20</v>
      </c>
      <c r="C19" s="25">
        <v>0</v>
      </c>
      <c r="D19" s="25">
        <v>0</v>
      </c>
      <c r="E19" s="30">
        <f t="shared" si="2"/>
        <v>0</v>
      </c>
      <c r="F19" s="26">
        <v>0</v>
      </c>
      <c r="G19" s="26">
        <v>0</v>
      </c>
      <c r="H19" s="34">
        <f t="shared" si="3"/>
        <v>0</v>
      </c>
    </row>
    <row r="20" spans="2:8" s="9" customFormat="1" ht="24" x14ac:dyDescent="0.2">
      <c r="B20" s="12" t="s">
        <v>21</v>
      </c>
      <c r="C20" s="7">
        <f>SUM(C21:C29)</f>
        <v>136886.54</v>
      </c>
      <c r="D20" s="7">
        <f t="shared" ref="D20:H20" si="4">SUM(D21:D29)</f>
        <v>145674.02000000002</v>
      </c>
      <c r="E20" s="29">
        <f t="shared" si="4"/>
        <v>282560.56</v>
      </c>
      <c r="F20" s="7">
        <f t="shared" si="4"/>
        <v>52446.509999999995</v>
      </c>
      <c r="G20" s="7">
        <f t="shared" si="4"/>
        <v>52446.509999999995</v>
      </c>
      <c r="H20" s="29">
        <f t="shared" si="4"/>
        <v>230114.05000000002</v>
      </c>
    </row>
    <row r="21" spans="2:8" ht="24" x14ac:dyDescent="0.2">
      <c r="B21" s="10" t="s">
        <v>22</v>
      </c>
      <c r="C21" s="25">
        <v>136886.54</v>
      </c>
      <c r="D21" s="25">
        <v>21500</v>
      </c>
      <c r="E21" s="30">
        <f t="shared" si="2"/>
        <v>158386.54</v>
      </c>
      <c r="F21" s="26">
        <v>12486.88</v>
      </c>
      <c r="G21" s="26">
        <v>12486.88</v>
      </c>
      <c r="H21" s="34">
        <f t="shared" si="3"/>
        <v>145899.66</v>
      </c>
    </row>
    <row r="22" spans="2:8" x14ac:dyDescent="0.2">
      <c r="B22" s="10" t="s">
        <v>23</v>
      </c>
      <c r="C22" s="25">
        <v>0</v>
      </c>
      <c r="D22" s="25">
        <v>53000</v>
      </c>
      <c r="E22" s="30">
        <f t="shared" si="2"/>
        <v>53000</v>
      </c>
      <c r="F22" s="26">
        <v>12548.71</v>
      </c>
      <c r="G22" s="26">
        <v>12548.71</v>
      </c>
      <c r="H22" s="34">
        <f t="shared" si="3"/>
        <v>40451.29</v>
      </c>
    </row>
    <row r="23" spans="2:8" ht="24" x14ac:dyDescent="0.2">
      <c r="B23" s="10" t="s">
        <v>24</v>
      </c>
      <c r="C23" s="25">
        <v>0</v>
      </c>
      <c r="D23" s="25">
        <v>0</v>
      </c>
      <c r="E23" s="30">
        <f t="shared" si="2"/>
        <v>0</v>
      </c>
      <c r="F23" s="26">
        <v>0</v>
      </c>
      <c r="G23" s="26">
        <v>0</v>
      </c>
      <c r="H23" s="34">
        <f t="shared" si="3"/>
        <v>0</v>
      </c>
    </row>
    <row r="24" spans="2:8" ht="24" x14ac:dyDescent="0.2">
      <c r="B24" s="10" t="s">
        <v>25</v>
      </c>
      <c r="C24" s="25">
        <v>0</v>
      </c>
      <c r="D24" s="25">
        <v>14100</v>
      </c>
      <c r="E24" s="30">
        <f t="shared" si="2"/>
        <v>14100</v>
      </c>
      <c r="F24" s="26">
        <v>6040.14</v>
      </c>
      <c r="G24" s="26">
        <v>6040.14</v>
      </c>
      <c r="H24" s="34">
        <f t="shared" si="3"/>
        <v>8059.86</v>
      </c>
    </row>
    <row r="25" spans="2:8" ht="23.45" customHeight="1" x14ac:dyDescent="0.2">
      <c r="B25" s="10" t="s">
        <v>26</v>
      </c>
      <c r="C25" s="25">
        <v>0</v>
      </c>
      <c r="D25" s="25">
        <v>8074.02</v>
      </c>
      <c r="E25" s="30">
        <f t="shared" si="2"/>
        <v>8074.02</v>
      </c>
      <c r="F25" s="26">
        <v>1109.92</v>
      </c>
      <c r="G25" s="26">
        <v>1109.92</v>
      </c>
      <c r="H25" s="34">
        <f t="shared" si="3"/>
        <v>6964.1</v>
      </c>
    </row>
    <row r="26" spans="2:8" x14ac:dyDescent="0.2">
      <c r="B26" s="10" t="s">
        <v>27</v>
      </c>
      <c r="C26" s="25">
        <v>0</v>
      </c>
      <c r="D26" s="25">
        <v>35600</v>
      </c>
      <c r="E26" s="30">
        <f t="shared" si="2"/>
        <v>35600</v>
      </c>
      <c r="F26" s="26">
        <v>15413.05</v>
      </c>
      <c r="G26" s="26">
        <v>15413.05</v>
      </c>
      <c r="H26" s="34">
        <f t="shared" si="3"/>
        <v>20186.95</v>
      </c>
    </row>
    <row r="27" spans="2:8" ht="24" x14ac:dyDescent="0.2">
      <c r="B27" s="10" t="s">
        <v>28</v>
      </c>
      <c r="C27" s="25">
        <v>0</v>
      </c>
      <c r="D27" s="25">
        <v>2000</v>
      </c>
      <c r="E27" s="30">
        <f t="shared" si="2"/>
        <v>2000</v>
      </c>
      <c r="F27" s="26">
        <v>1997.52</v>
      </c>
      <c r="G27" s="26">
        <v>1997.52</v>
      </c>
      <c r="H27" s="34">
        <f t="shared" si="3"/>
        <v>2.4800000000000182</v>
      </c>
    </row>
    <row r="28" spans="2:8" ht="12" customHeight="1" x14ac:dyDescent="0.2">
      <c r="B28" s="10" t="s">
        <v>29</v>
      </c>
      <c r="C28" s="25">
        <v>0</v>
      </c>
      <c r="D28" s="25">
        <v>0</v>
      </c>
      <c r="E28" s="30">
        <f t="shared" si="2"/>
        <v>0</v>
      </c>
      <c r="F28" s="26">
        <v>0</v>
      </c>
      <c r="G28" s="26">
        <v>0</v>
      </c>
      <c r="H28" s="34">
        <f t="shared" si="3"/>
        <v>0</v>
      </c>
    </row>
    <row r="29" spans="2:8" ht="25.9" customHeight="1" x14ac:dyDescent="0.2">
      <c r="B29" s="10" t="s">
        <v>30</v>
      </c>
      <c r="C29" s="25">
        <v>0</v>
      </c>
      <c r="D29" s="25">
        <v>11400</v>
      </c>
      <c r="E29" s="30">
        <f t="shared" si="2"/>
        <v>11400</v>
      </c>
      <c r="F29" s="26">
        <v>2850.29</v>
      </c>
      <c r="G29" s="26">
        <v>2850.29</v>
      </c>
      <c r="H29" s="34">
        <f t="shared" si="3"/>
        <v>8549.7099999999991</v>
      </c>
    </row>
    <row r="30" spans="2:8" s="9" customFormat="1" ht="24" x14ac:dyDescent="0.2">
      <c r="B30" s="12" t="s">
        <v>31</v>
      </c>
      <c r="C30" s="7">
        <f>SUM(C31:C39)</f>
        <v>354238.51999999996</v>
      </c>
      <c r="D30" s="7">
        <f t="shared" ref="D30:H30" si="5">SUM(D31:D39)</f>
        <v>326111.07999999996</v>
      </c>
      <c r="E30" s="29">
        <f t="shared" si="5"/>
        <v>680349.6</v>
      </c>
      <c r="F30" s="7">
        <f t="shared" si="5"/>
        <v>185512.25</v>
      </c>
      <c r="G30" s="7">
        <f t="shared" si="5"/>
        <v>185512.25</v>
      </c>
      <c r="H30" s="29">
        <f t="shared" si="5"/>
        <v>494837.35000000003</v>
      </c>
    </row>
    <row r="31" spans="2:8" x14ac:dyDescent="0.2">
      <c r="B31" s="10" t="s">
        <v>32</v>
      </c>
      <c r="C31" s="25">
        <v>105000</v>
      </c>
      <c r="D31" s="25">
        <v>3000</v>
      </c>
      <c r="E31" s="30">
        <f t="shared" si="2"/>
        <v>108000</v>
      </c>
      <c r="F31" s="26">
        <v>43694.22</v>
      </c>
      <c r="G31" s="26">
        <v>43694.22</v>
      </c>
      <c r="H31" s="34">
        <f t="shared" si="3"/>
        <v>64305.78</v>
      </c>
    </row>
    <row r="32" spans="2:8" x14ac:dyDescent="0.2">
      <c r="B32" s="10" t="s">
        <v>33</v>
      </c>
      <c r="C32" s="25">
        <v>34243.599999999999</v>
      </c>
      <c r="D32" s="25">
        <v>22039.200000000001</v>
      </c>
      <c r="E32" s="30">
        <f t="shared" si="2"/>
        <v>56282.8</v>
      </c>
      <c r="F32" s="26">
        <v>16885.03</v>
      </c>
      <c r="G32" s="26">
        <v>16885.03</v>
      </c>
      <c r="H32" s="34">
        <f t="shared" si="3"/>
        <v>39397.770000000004</v>
      </c>
    </row>
    <row r="33" spans="2:8" ht="24" x14ac:dyDescent="0.2">
      <c r="B33" s="10" t="s">
        <v>34</v>
      </c>
      <c r="C33" s="25">
        <v>130000</v>
      </c>
      <c r="D33" s="25">
        <v>85292.64</v>
      </c>
      <c r="E33" s="30">
        <f t="shared" si="2"/>
        <v>215292.64</v>
      </c>
      <c r="F33" s="26">
        <v>77789.06</v>
      </c>
      <c r="G33" s="26">
        <v>77789.06</v>
      </c>
      <c r="H33" s="34">
        <f t="shared" si="3"/>
        <v>137503.58000000002</v>
      </c>
    </row>
    <row r="34" spans="2:8" ht="24.6" customHeight="1" x14ac:dyDescent="0.2">
      <c r="B34" s="10" t="s">
        <v>35</v>
      </c>
      <c r="C34" s="25">
        <v>13545.32</v>
      </c>
      <c r="D34" s="25">
        <v>25000</v>
      </c>
      <c r="E34" s="30">
        <f t="shared" si="2"/>
        <v>38545.32</v>
      </c>
      <c r="F34" s="26">
        <v>8361.2800000000007</v>
      </c>
      <c r="G34" s="26">
        <v>8361.2800000000007</v>
      </c>
      <c r="H34" s="34">
        <f t="shared" si="3"/>
        <v>30184.04</v>
      </c>
    </row>
    <row r="35" spans="2:8" ht="24" x14ac:dyDescent="0.2">
      <c r="B35" s="10" t="s">
        <v>36</v>
      </c>
      <c r="C35" s="25">
        <v>38449.599999999999</v>
      </c>
      <c r="D35" s="25">
        <v>166766.07999999999</v>
      </c>
      <c r="E35" s="30">
        <f t="shared" si="2"/>
        <v>205215.68</v>
      </c>
      <c r="F35" s="26">
        <v>11782.98</v>
      </c>
      <c r="G35" s="26">
        <v>11782.98</v>
      </c>
      <c r="H35" s="34">
        <f t="shared" si="3"/>
        <v>193432.69999999998</v>
      </c>
    </row>
    <row r="36" spans="2:8" ht="24" x14ac:dyDescent="0.2">
      <c r="B36" s="10" t="s">
        <v>37</v>
      </c>
      <c r="C36" s="25">
        <v>0</v>
      </c>
      <c r="D36" s="25">
        <v>30000</v>
      </c>
      <c r="E36" s="30">
        <f t="shared" si="2"/>
        <v>30000</v>
      </c>
      <c r="F36" s="26">
        <v>21673.919999999998</v>
      </c>
      <c r="G36" s="26">
        <v>21673.919999999998</v>
      </c>
      <c r="H36" s="34">
        <f t="shared" si="3"/>
        <v>8326.0800000000017</v>
      </c>
    </row>
    <row r="37" spans="2:8" x14ac:dyDescent="0.2">
      <c r="B37" s="10" t="s">
        <v>38</v>
      </c>
      <c r="C37" s="25">
        <v>33000</v>
      </c>
      <c r="D37" s="25">
        <v>-9000</v>
      </c>
      <c r="E37" s="30">
        <f t="shared" si="2"/>
        <v>24000</v>
      </c>
      <c r="F37" s="26">
        <v>2864.6</v>
      </c>
      <c r="G37" s="26">
        <v>2864.6</v>
      </c>
      <c r="H37" s="34">
        <f t="shared" si="3"/>
        <v>21135.4</v>
      </c>
    </row>
    <row r="38" spans="2:8" x14ac:dyDescent="0.2">
      <c r="B38" s="10" t="s">
        <v>39</v>
      </c>
      <c r="C38" s="25">
        <v>0</v>
      </c>
      <c r="D38" s="25">
        <v>0</v>
      </c>
      <c r="E38" s="30">
        <f t="shared" si="2"/>
        <v>0</v>
      </c>
      <c r="F38" s="26">
        <v>0</v>
      </c>
      <c r="G38" s="26">
        <v>0</v>
      </c>
      <c r="H38" s="34">
        <f t="shared" si="3"/>
        <v>0</v>
      </c>
    </row>
    <row r="39" spans="2:8" x14ac:dyDescent="0.2">
      <c r="B39" s="10" t="s">
        <v>40</v>
      </c>
      <c r="C39" s="25">
        <v>0</v>
      </c>
      <c r="D39" s="25">
        <v>3013.16</v>
      </c>
      <c r="E39" s="30">
        <f t="shared" si="2"/>
        <v>3013.16</v>
      </c>
      <c r="F39" s="26">
        <v>2461.16</v>
      </c>
      <c r="G39" s="26">
        <v>2461.16</v>
      </c>
      <c r="H39" s="34">
        <f t="shared" si="3"/>
        <v>552</v>
      </c>
    </row>
    <row r="40" spans="2:8" s="9" customFormat="1" ht="25.5" customHeight="1" x14ac:dyDescent="0.2">
      <c r="B40" s="12" t="s">
        <v>41</v>
      </c>
      <c r="C40" s="7">
        <f>SUM(C41:C49)</f>
        <v>0</v>
      </c>
      <c r="D40" s="7">
        <f t="shared" ref="D40:H40" si="6">SUM(D41:D49)</f>
        <v>15000</v>
      </c>
      <c r="E40" s="29">
        <f t="shared" si="6"/>
        <v>15000</v>
      </c>
      <c r="F40" s="7">
        <f t="shared" si="6"/>
        <v>8487.83</v>
      </c>
      <c r="G40" s="7">
        <f t="shared" si="6"/>
        <v>8487.83</v>
      </c>
      <c r="H40" s="29">
        <f t="shared" si="6"/>
        <v>6512.17</v>
      </c>
    </row>
    <row r="41" spans="2:8" ht="24" x14ac:dyDescent="0.2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0</v>
      </c>
      <c r="D44" s="25">
        <v>15000</v>
      </c>
      <c r="E44" s="30">
        <f t="shared" si="2"/>
        <v>15000</v>
      </c>
      <c r="F44" s="26">
        <v>8487.83</v>
      </c>
      <c r="G44" s="26">
        <v>8487.83</v>
      </c>
      <c r="H44" s="34">
        <f t="shared" si="3"/>
        <v>6512.17</v>
      </c>
    </row>
    <row r="45" spans="2:8" x14ac:dyDescent="0.2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4" x14ac:dyDescent="0.2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0</v>
      </c>
      <c r="D50" s="7">
        <f t="shared" ref="D50:H50" si="7">SUM(D51:D59)</f>
        <v>0</v>
      </c>
      <c r="E50" s="29">
        <f t="shared" si="7"/>
        <v>0</v>
      </c>
      <c r="F50" s="7">
        <f t="shared" si="7"/>
        <v>0</v>
      </c>
      <c r="G50" s="7">
        <f t="shared" si="7"/>
        <v>0</v>
      </c>
      <c r="H50" s="29">
        <f t="shared" si="7"/>
        <v>0</v>
      </c>
    </row>
    <row r="51" spans="2:8" x14ac:dyDescent="0.2">
      <c r="B51" s="10" t="s">
        <v>52</v>
      </c>
      <c r="C51" s="25">
        <v>0</v>
      </c>
      <c r="D51" s="25">
        <v>0</v>
      </c>
      <c r="E51" s="30">
        <f t="shared" si="2"/>
        <v>0</v>
      </c>
      <c r="F51" s="26">
        <v>0</v>
      </c>
      <c r="G51" s="26">
        <v>0</v>
      </c>
      <c r="H51" s="34">
        <f t="shared" si="3"/>
        <v>0</v>
      </c>
    </row>
    <row r="52" spans="2:8" x14ac:dyDescent="0.2">
      <c r="B52" s="10" t="s">
        <v>53</v>
      </c>
      <c r="C52" s="25">
        <v>0</v>
      </c>
      <c r="D52" s="25">
        <v>0</v>
      </c>
      <c r="E52" s="30">
        <f t="shared" si="2"/>
        <v>0</v>
      </c>
      <c r="F52" s="26">
        <v>0</v>
      </c>
      <c r="G52" s="26">
        <v>0</v>
      </c>
      <c r="H52" s="34">
        <f t="shared" si="3"/>
        <v>0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0</v>
      </c>
      <c r="E54" s="30">
        <f t="shared" si="2"/>
        <v>0</v>
      </c>
      <c r="F54" s="26">
        <v>0</v>
      </c>
      <c r="G54" s="26">
        <v>0</v>
      </c>
      <c r="H54" s="34">
        <f t="shared" si="3"/>
        <v>0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0</v>
      </c>
      <c r="D56" s="25">
        <v>0</v>
      </c>
      <c r="E56" s="30">
        <f t="shared" si="2"/>
        <v>0</v>
      </c>
      <c r="F56" s="26">
        <v>0</v>
      </c>
      <c r="G56" s="26">
        <v>0</v>
      </c>
      <c r="H56" s="34">
        <f t="shared" si="3"/>
        <v>0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9">
        <f t="shared" si="8"/>
        <v>0</v>
      </c>
      <c r="F60" s="7">
        <f t="shared" si="8"/>
        <v>0</v>
      </c>
      <c r="G60" s="7">
        <f t="shared" si="8"/>
        <v>0</v>
      </c>
      <c r="H60" s="29">
        <f t="shared" si="8"/>
        <v>0</v>
      </c>
    </row>
    <row r="61" spans="2:8" x14ac:dyDescent="0.2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">
      <c r="B62" s="10" t="s">
        <v>63</v>
      </c>
      <c r="C62" s="25">
        <v>0</v>
      </c>
      <c r="D62" s="25">
        <v>0</v>
      </c>
      <c r="E62" s="30">
        <f t="shared" si="2"/>
        <v>0</v>
      </c>
      <c r="F62" s="26">
        <v>0</v>
      </c>
      <c r="G62" s="26">
        <v>0</v>
      </c>
      <c r="H62" s="34">
        <f t="shared" si="3"/>
        <v>0</v>
      </c>
    </row>
    <row r="63" spans="2:8" x14ac:dyDescent="0.2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2598040</v>
      </c>
      <c r="E85" s="31">
        <f t="shared" si="14"/>
        <v>2598040</v>
      </c>
      <c r="F85" s="17">
        <f t="shared" si="14"/>
        <v>0</v>
      </c>
      <c r="G85" s="17">
        <f t="shared" si="14"/>
        <v>0</v>
      </c>
      <c r="H85" s="31">
        <f t="shared" si="14"/>
        <v>2598040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0</v>
      </c>
      <c r="D94" s="7">
        <f t="shared" ref="D94:H94" si="18">SUM(D95:D103)</f>
        <v>365000</v>
      </c>
      <c r="E94" s="29">
        <f t="shared" si="18"/>
        <v>365000</v>
      </c>
      <c r="F94" s="7">
        <f t="shared" si="18"/>
        <v>0</v>
      </c>
      <c r="G94" s="7">
        <f t="shared" si="18"/>
        <v>0</v>
      </c>
      <c r="H94" s="29">
        <f t="shared" si="18"/>
        <v>365000</v>
      </c>
    </row>
    <row r="95" spans="2:13" ht="24" x14ac:dyDescent="0.2">
      <c r="B95" s="10" t="s">
        <v>22</v>
      </c>
      <c r="C95" s="25">
        <v>0</v>
      </c>
      <c r="D95" s="25">
        <v>85000</v>
      </c>
      <c r="E95" s="30">
        <f t="shared" si="17"/>
        <v>85000</v>
      </c>
      <c r="F95" s="26">
        <v>0</v>
      </c>
      <c r="G95" s="26">
        <v>0</v>
      </c>
      <c r="H95" s="34">
        <f t="shared" si="16"/>
        <v>85000</v>
      </c>
    </row>
    <row r="96" spans="2:13" x14ac:dyDescent="0.2">
      <c r="B96" s="10" t="s">
        <v>23</v>
      </c>
      <c r="C96" s="25">
        <v>0</v>
      </c>
      <c r="D96" s="25">
        <v>110000</v>
      </c>
      <c r="E96" s="30">
        <f t="shared" si="17"/>
        <v>110000</v>
      </c>
      <c r="F96" s="26">
        <v>0</v>
      </c>
      <c r="G96" s="26">
        <v>0</v>
      </c>
      <c r="H96" s="34">
        <f t="shared" si="16"/>
        <v>110000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>
        <v>0</v>
      </c>
      <c r="E98" s="30">
        <f t="shared" si="17"/>
        <v>0</v>
      </c>
      <c r="F98" s="26">
        <v>0</v>
      </c>
      <c r="G98" s="26">
        <v>0</v>
      </c>
      <c r="H98" s="34">
        <f t="shared" si="16"/>
        <v>0</v>
      </c>
    </row>
    <row r="99" spans="2:18" ht="24" x14ac:dyDescent="0.2">
      <c r="B99" s="10" t="s">
        <v>26</v>
      </c>
      <c r="C99" s="25">
        <v>0</v>
      </c>
      <c r="D99" s="25">
        <v>40000</v>
      </c>
      <c r="E99" s="30">
        <f t="shared" si="17"/>
        <v>40000</v>
      </c>
      <c r="F99" s="26">
        <v>0</v>
      </c>
      <c r="G99" s="26">
        <v>0</v>
      </c>
      <c r="H99" s="34">
        <f t="shared" si="16"/>
        <v>40000</v>
      </c>
      <c r="J99" s="21"/>
    </row>
    <row r="100" spans="2:18" x14ac:dyDescent="0.2">
      <c r="B100" s="10" t="s">
        <v>27</v>
      </c>
      <c r="C100" s="25">
        <v>0</v>
      </c>
      <c r="D100" s="25">
        <v>20000</v>
      </c>
      <c r="E100" s="30">
        <f t="shared" si="17"/>
        <v>20000</v>
      </c>
      <c r="F100" s="26">
        <v>0</v>
      </c>
      <c r="G100" s="26">
        <v>0</v>
      </c>
      <c r="H100" s="34">
        <f t="shared" si="16"/>
        <v>20000</v>
      </c>
      <c r="R100" s="2"/>
    </row>
    <row r="101" spans="2:18" ht="24" x14ac:dyDescent="0.2">
      <c r="B101" s="10" t="s">
        <v>28</v>
      </c>
      <c r="C101" s="25">
        <v>0</v>
      </c>
      <c r="D101" s="25">
        <v>110000</v>
      </c>
      <c r="E101" s="30">
        <f t="shared" si="17"/>
        <v>110000</v>
      </c>
      <c r="F101" s="26">
        <v>0</v>
      </c>
      <c r="G101" s="26">
        <v>0</v>
      </c>
      <c r="H101" s="34">
        <f t="shared" si="16"/>
        <v>110000</v>
      </c>
    </row>
    <row r="102" spans="2:18" ht="12.6" customHeight="1" x14ac:dyDescent="0.2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>
        <v>0</v>
      </c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0</v>
      </c>
      <c r="D104" s="7">
        <f t="shared" ref="D104:H104" si="19">SUM(D105:D113)</f>
        <v>2134653</v>
      </c>
      <c r="E104" s="29">
        <f t="shared" si="19"/>
        <v>2134653</v>
      </c>
      <c r="F104" s="7">
        <f t="shared" si="19"/>
        <v>0</v>
      </c>
      <c r="G104" s="7">
        <f t="shared" si="19"/>
        <v>0</v>
      </c>
      <c r="H104" s="29">
        <f t="shared" si="19"/>
        <v>2134653</v>
      </c>
    </row>
    <row r="105" spans="2:18" x14ac:dyDescent="0.2">
      <c r="B105" s="10" t="s">
        <v>32</v>
      </c>
      <c r="C105" s="25">
        <v>0</v>
      </c>
      <c r="D105" s="25">
        <v>60500</v>
      </c>
      <c r="E105" s="30">
        <f t="shared" si="17"/>
        <v>60500</v>
      </c>
      <c r="F105" s="26">
        <v>0</v>
      </c>
      <c r="G105" s="26">
        <v>0</v>
      </c>
      <c r="H105" s="34">
        <f t="shared" si="16"/>
        <v>60500</v>
      </c>
    </row>
    <row r="106" spans="2:18" x14ac:dyDescent="0.2">
      <c r="B106" s="10" t="s">
        <v>33</v>
      </c>
      <c r="C106" s="25">
        <v>0</v>
      </c>
      <c r="D106" s="25">
        <v>0</v>
      </c>
      <c r="E106" s="30">
        <f t="shared" si="17"/>
        <v>0</v>
      </c>
      <c r="F106" s="26">
        <v>0</v>
      </c>
      <c r="G106" s="26">
        <v>0</v>
      </c>
      <c r="H106" s="34">
        <f t="shared" si="16"/>
        <v>0</v>
      </c>
    </row>
    <row r="107" spans="2:18" ht="24" x14ac:dyDescent="0.2">
      <c r="B107" s="10" t="s">
        <v>34</v>
      </c>
      <c r="C107" s="25">
        <v>0</v>
      </c>
      <c r="D107" s="25">
        <v>1892000</v>
      </c>
      <c r="E107" s="30">
        <f t="shared" si="17"/>
        <v>1892000</v>
      </c>
      <c r="F107" s="26">
        <v>0</v>
      </c>
      <c r="G107" s="26">
        <v>0</v>
      </c>
      <c r="H107" s="34">
        <f t="shared" si="16"/>
        <v>1892000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0</v>
      </c>
      <c r="D109" s="25">
        <v>87540</v>
      </c>
      <c r="E109" s="30">
        <f t="shared" si="17"/>
        <v>87540</v>
      </c>
      <c r="F109" s="26">
        <v>0</v>
      </c>
      <c r="G109" s="26">
        <v>0</v>
      </c>
      <c r="H109" s="34">
        <f t="shared" si="16"/>
        <v>87540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93000</v>
      </c>
      <c r="E111" s="30">
        <f t="shared" si="17"/>
        <v>93000</v>
      </c>
      <c r="F111" s="26">
        <v>0</v>
      </c>
      <c r="G111" s="26">
        <v>0</v>
      </c>
      <c r="H111" s="34">
        <f t="shared" si="16"/>
        <v>93000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1613</v>
      </c>
      <c r="E113" s="30">
        <f t="shared" si="17"/>
        <v>1613</v>
      </c>
      <c r="F113" s="26">
        <v>0</v>
      </c>
      <c r="G113" s="26">
        <v>0</v>
      </c>
      <c r="H113" s="34">
        <f t="shared" si="16"/>
        <v>1613</v>
      </c>
    </row>
    <row r="114" spans="2:8" ht="29.25" customHeight="1" x14ac:dyDescent="0.2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98387</v>
      </c>
      <c r="E124" s="29">
        <f t="shared" si="21"/>
        <v>98387</v>
      </c>
      <c r="F124" s="7">
        <f t="shared" si="21"/>
        <v>0</v>
      </c>
      <c r="G124" s="7">
        <f t="shared" si="21"/>
        <v>0</v>
      </c>
      <c r="H124" s="29">
        <f t="shared" si="21"/>
        <v>98387</v>
      </c>
    </row>
    <row r="125" spans="2:8" x14ac:dyDescent="0.2">
      <c r="B125" s="10" t="s">
        <v>52</v>
      </c>
      <c r="C125" s="25">
        <v>0</v>
      </c>
      <c r="D125" s="25">
        <v>73387</v>
      </c>
      <c r="E125" s="30">
        <f t="shared" si="17"/>
        <v>73387</v>
      </c>
      <c r="F125" s="26">
        <v>0</v>
      </c>
      <c r="G125" s="26">
        <v>0</v>
      </c>
      <c r="H125" s="34">
        <f t="shared" si="16"/>
        <v>73387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25000</v>
      </c>
      <c r="E127" s="30">
        <f t="shared" si="17"/>
        <v>25000</v>
      </c>
      <c r="F127" s="26">
        <v>0</v>
      </c>
      <c r="G127" s="26">
        <v>0</v>
      </c>
      <c r="H127" s="34">
        <f t="shared" si="16"/>
        <v>25000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13357142.85</v>
      </c>
      <c r="D160" s="24">
        <f t="shared" ref="D160:G160" si="28">SUM(D10,D85)</f>
        <v>3184825.1</v>
      </c>
      <c r="E160" s="32">
        <f>SUM(E10,E85)</f>
        <v>16541967.950000001</v>
      </c>
      <c r="F160" s="24">
        <f t="shared" si="28"/>
        <v>3273533.59</v>
      </c>
      <c r="G160" s="24">
        <f t="shared" si="28"/>
        <v>3217272.2099999995</v>
      </c>
      <c r="H160" s="32">
        <f>SUM(H10,H85)</f>
        <v>13268434.360000001</v>
      </c>
    </row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  <row r="467" s="35" customFormat="1" x14ac:dyDescent="0.2"/>
    <row r="468" s="35" customFormat="1" x14ac:dyDescent="0.2"/>
    <row r="469" s="35" customFormat="1" x14ac:dyDescent="0.2"/>
    <row r="470" s="35" customFormat="1" x14ac:dyDescent="0.2"/>
    <row r="471" s="35" customFormat="1" x14ac:dyDescent="0.2"/>
    <row r="472" s="35" customFormat="1" x14ac:dyDescent="0.2"/>
    <row r="473" s="35" customFormat="1" x14ac:dyDescent="0.2"/>
    <row r="474" s="35" customFormat="1" x14ac:dyDescent="0.2"/>
    <row r="475" s="35" customFormat="1" x14ac:dyDescent="0.2"/>
    <row r="476" s="35" customFormat="1" x14ac:dyDescent="0.2"/>
    <row r="477" s="35" customFormat="1" x14ac:dyDescent="0.2"/>
    <row r="478" s="35" customFormat="1" x14ac:dyDescent="0.2"/>
    <row r="479" s="35" customFormat="1" x14ac:dyDescent="0.2"/>
    <row r="480" s="35" customFormat="1" x14ac:dyDescent="0.2"/>
    <row r="481" s="35" customFormat="1" x14ac:dyDescent="0.2"/>
    <row r="482" s="35" customFormat="1" x14ac:dyDescent="0.2"/>
    <row r="483" s="35" customFormat="1" x14ac:dyDescent="0.2"/>
    <row r="484" s="35" customFormat="1" x14ac:dyDescent="0.2"/>
    <row r="485" s="35" customFormat="1" x14ac:dyDescent="0.2"/>
    <row r="486" s="35" customFormat="1" x14ac:dyDescent="0.2"/>
    <row r="487" s="35" customFormat="1" x14ac:dyDescent="0.2"/>
    <row r="488" s="35" customFormat="1" x14ac:dyDescent="0.2"/>
    <row r="489" s="35" customFormat="1" x14ac:dyDescent="0.2"/>
    <row r="490" s="35" customFormat="1" x14ac:dyDescent="0.2"/>
    <row r="491" s="35" customFormat="1" x14ac:dyDescent="0.2"/>
    <row r="492" s="35" customFormat="1" x14ac:dyDescent="0.2"/>
    <row r="493" s="35" customFormat="1" x14ac:dyDescent="0.2"/>
    <row r="494" s="35" customFormat="1" x14ac:dyDescent="0.2"/>
    <row r="495" s="35" customFormat="1" x14ac:dyDescent="0.2"/>
    <row r="496" s="35" customFormat="1" x14ac:dyDescent="0.2"/>
    <row r="497" s="35" customFormat="1" x14ac:dyDescent="0.2"/>
    <row r="498" s="35" customFormat="1" x14ac:dyDescent="0.2"/>
    <row r="499" s="35" customFormat="1" x14ac:dyDescent="0.2"/>
    <row r="500" s="35" customFormat="1" x14ac:dyDescent="0.2"/>
    <row r="501" s="35" customFormat="1" x14ac:dyDescent="0.2"/>
    <row r="502" s="35" customFormat="1" x14ac:dyDescent="0.2"/>
    <row r="503" s="35" customFormat="1" x14ac:dyDescent="0.2"/>
    <row r="504" s="35" customFormat="1" x14ac:dyDescent="0.2"/>
    <row r="505" s="35" customFormat="1" x14ac:dyDescent="0.2"/>
    <row r="506" s="35" customFormat="1" x14ac:dyDescent="0.2"/>
    <row r="507" s="35" customFormat="1" x14ac:dyDescent="0.2"/>
    <row r="508" s="35" customFormat="1" x14ac:dyDescent="0.2"/>
    <row r="509" s="35" customFormat="1" x14ac:dyDescent="0.2"/>
    <row r="510" s="35" customFormat="1" x14ac:dyDescent="0.2"/>
    <row r="511" s="35" customFormat="1" x14ac:dyDescent="0.2"/>
    <row r="512" s="35" customFormat="1" x14ac:dyDescent="0.2"/>
    <row r="513" s="35" customFormat="1" x14ac:dyDescent="0.2"/>
    <row r="514" s="35" customFormat="1" x14ac:dyDescent="0.2"/>
    <row r="515" s="35" customFormat="1" x14ac:dyDescent="0.2"/>
    <row r="516" s="35" customFormat="1" x14ac:dyDescent="0.2"/>
    <row r="517" s="35" customFormat="1" x14ac:dyDescent="0.2"/>
    <row r="518" s="35" customFormat="1" x14ac:dyDescent="0.2"/>
    <row r="519" s="35" customFormat="1" x14ac:dyDescent="0.2"/>
    <row r="520" s="35" customFormat="1" x14ac:dyDescent="0.2"/>
    <row r="521" s="35" customFormat="1" x14ac:dyDescent="0.2"/>
    <row r="522" s="35" customFormat="1" x14ac:dyDescent="0.2"/>
    <row r="523" s="35" customFormat="1" x14ac:dyDescent="0.2"/>
    <row r="524" s="35" customFormat="1" x14ac:dyDescent="0.2"/>
    <row r="525" s="35" customFormat="1" x14ac:dyDescent="0.2"/>
    <row r="526" s="35" customFormat="1" x14ac:dyDescent="0.2"/>
    <row r="527" s="35" customFormat="1" x14ac:dyDescent="0.2"/>
    <row r="528" s="35" customFormat="1" x14ac:dyDescent="0.2"/>
    <row r="529" s="35" customFormat="1" x14ac:dyDescent="0.2"/>
    <row r="530" s="35" customFormat="1" x14ac:dyDescent="0.2"/>
    <row r="531" s="35" customFormat="1" x14ac:dyDescent="0.2"/>
    <row r="532" s="35" customFormat="1" x14ac:dyDescent="0.2"/>
    <row r="533" s="35" customFormat="1" x14ac:dyDescent="0.2"/>
    <row r="534" s="35" customFormat="1" x14ac:dyDescent="0.2"/>
    <row r="535" s="35" customFormat="1" x14ac:dyDescent="0.2"/>
    <row r="536" s="35" customFormat="1" x14ac:dyDescent="0.2"/>
    <row r="537" s="35" customFormat="1" x14ac:dyDescent="0.2"/>
    <row r="538" s="35" customFormat="1" x14ac:dyDescent="0.2"/>
    <row r="539" s="35" customFormat="1" x14ac:dyDescent="0.2"/>
    <row r="540" s="35" customFormat="1" x14ac:dyDescent="0.2"/>
    <row r="541" s="35" customFormat="1" x14ac:dyDescent="0.2"/>
    <row r="542" s="35" customFormat="1" x14ac:dyDescent="0.2"/>
    <row r="543" s="35" customFormat="1" x14ac:dyDescent="0.2"/>
    <row r="544" s="35" customFormat="1" x14ac:dyDescent="0.2"/>
    <row r="545" s="35" customFormat="1" x14ac:dyDescent="0.2"/>
    <row r="546" s="35" customFormat="1" x14ac:dyDescent="0.2"/>
    <row r="547" s="35" customFormat="1" x14ac:dyDescent="0.2"/>
    <row r="548" s="35" customFormat="1" x14ac:dyDescent="0.2"/>
    <row r="549" s="35" customFormat="1" x14ac:dyDescent="0.2"/>
    <row r="550" s="35" customFormat="1" x14ac:dyDescent="0.2"/>
    <row r="551" s="35" customFormat="1" x14ac:dyDescent="0.2"/>
    <row r="552" s="35" customFormat="1" x14ac:dyDescent="0.2"/>
    <row r="553" s="35" customFormat="1" x14ac:dyDescent="0.2"/>
    <row r="554" s="35" customFormat="1" x14ac:dyDescent="0.2"/>
    <row r="555" s="35" customFormat="1" x14ac:dyDescent="0.2"/>
    <row r="556" s="35" customFormat="1" x14ac:dyDescent="0.2"/>
    <row r="557" s="35" customFormat="1" x14ac:dyDescent="0.2"/>
    <row r="558" s="35" customFormat="1" x14ac:dyDescent="0.2"/>
    <row r="559" s="35" customFormat="1" x14ac:dyDescent="0.2"/>
    <row r="560" s="35" customFormat="1" x14ac:dyDescent="0.2"/>
    <row r="561" s="35" customFormat="1" x14ac:dyDescent="0.2"/>
    <row r="562" s="35" customFormat="1" x14ac:dyDescent="0.2"/>
    <row r="563" s="35" customFormat="1" x14ac:dyDescent="0.2"/>
    <row r="564" s="35" customFormat="1" x14ac:dyDescent="0.2"/>
    <row r="565" s="35" customFormat="1" x14ac:dyDescent="0.2"/>
    <row r="566" s="35" customFormat="1" x14ac:dyDescent="0.2"/>
    <row r="567" s="35" customFormat="1" x14ac:dyDescent="0.2"/>
    <row r="568" s="35" customFormat="1" x14ac:dyDescent="0.2"/>
    <row r="569" s="35" customFormat="1" x14ac:dyDescent="0.2"/>
    <row r="570" s="35" customFormat="1" x14ac:dyDescent="0.2"/>
    <row r="571" s="35" customFormat="1" x14ac:dyDescent="0.2"/>
    <row r="572" s="35" customFormat="1" x14ac:dyDescent="0.2"/>
    <row r="573" s="35" customFormat="1" x14ac:dyDescent="0.2"/>
    <row r="574" s="35" customFormat="1" x14ac:dyDescent="0.2"/>
    <row r="575" s="35" customFormat="1" x14ac:dyDescent="0.2"/>
    <row r="576" s="35" customFormat="1" x14ac:dyDescent="0.2"/>
    <row r="577" s="35" customFormat="1" x14ac:dyDescent="0.2"/>
    <row r="578" s="35" customFormat="1" x14ac:dyDescent="0.2"/>
    <row r="579" s="35" customFormat="1" x14ac:dyDescent="0.2"/>
    <row r="580" s="35" customFormat="1" x14ac:dyDescent="0.2"/>
    <row r="581" s="35" customFormat="1" x14ac:dyDescent="0.2"/>
    <row r="582" s="35" customFormat="1" x14ac:dyDescent="0.2"/>
    <row r="583" s="35" customFormat="1" x14ac:dyDescent="0.2"/>
    <row r="584" s="35" customFormat="1" x14ac:dyDescent="0.2"/>
    <row r="585" s="35" customFormat="1" x14ac:dyDescent="0.2"/>
    <row r="586" s="35" customFormat="1" x14ac:dyDescent="0.2"/>
    <row r="587" s="35" customFormat="1" x14ac:dyDescent="0.2"/>
    <row r="588" s="35" customFormat="1" x14ac:dyDescent="0.2"/>
    <row r="589" s="35" customFormat="1" x14ac:dyDescent="0.2"/>
    <row r="590" s="35" customFormat="1" x14ac:dyDescent="0.2"/>
    <row r="591" s="35" customFormat="1" x14ac:dyDescent="0.2"/>
    <row r="592" s="35" customFormat="1" x14ac:dyDescent="0.2"/>
    <row r="593" s="35" customFormat="1" x14ac:dyDescent="0.2"/>
    <row r="594" s="35" customFormat="1" x14ac:dyDescent="0.2"/>
    <row r="595" s="35" customFormat="1" x14ac:dyDescent="0.2"/>
    <row r="596" s="35" customFormat="1" x14ac:dyDescent="0.2"/>
    <row r="597" s="35" customFormat="1" x14ac:dyDescent="0.2"/>
    <row r="598" s="35" customFormat="1" x14ac:dyDescent="0.2"/>
    <row r="599" s="35" customFormat="1" x14ac:dyDescent="0.2"/>
    <row r="600" s="35" customFormat="1" x14ac:dyDescent="0.2"/>
    <row r="601" s="35" customFormat="1" x14ac:dyDescent="0.2"/>
    <row r="602" s="35" customFormat="1" x14ac:dyDescent="0.2"/>
    <row r="603" s="35" customFormat="1" x14ac:dyDescent="0.2"/>
    <row r="604" s="35" customFormat="1" x14ac:dyDescent="0.2"/>
    <row r="605" s="35" customFormat="1" x14ac:dyDescent="0.2"/>
    <row r="606" s="35" customFormat="1" x14ac:dyDescent="0.2"/>
    <row r="607" s="35" customFormat="1" x14ac:dyDescent="0.2"/>
    <row r="608" s="35" customFormat="1" x14ac:dyDescent="0.2"/>
    <row r="609" s="35" customFormat="1" x14ac:dyDescent="0.2"/>
    <row r="610" s="35" customFormat="1" x14ac:dyDescent="0.2"/>
    <row r="611" s="35" customFormat="1" x14ac:dyDescent="0.2"/>
    <row r="612" s="35" customFormat="1" x14ac:dyDescent="0.2"/>
    <row r="613" s="35" customFormat="1" x14ac:dyDescent="0.2"/>
    <row r="614" s="35" customFormat="1" x14ac:dyDescent="0.2"/>
    <row r="615" s="35" customFormat="1" x14ac:dyDescent="0.2"/>
    <row r="616" s="35" customFormat="1" x14ac:dyDescent="0.2"/>
    <row r="617" s="35" customFormat="1" x14ac:dyDescent="0.2"/>
    <row r="618" s="35" customFormat="1" x14ac:dyDescent="0.2"/>
    <row r="619" s="35" customFormat="1" x14ac:dyDescent="0.2"/>
    <row r="620" s="35" customFormat="1" x14ac:dyDescent="0.2"/>
    <row r="621" s="35" customFormat="1" x14ac:dyDescent="0.2"/>
    <row r="622" s="35" customFormat="1" x14ac:dyDescent="0.2"/>
    <row r="623" s="35" customFormat="1" x14ac:dyDescent="0.2"/>
    <row r="624" s="35" customFormat="1" x14ac:dyDescent="0.2"/>
    <row r="625" s="35" customFormat="1" x14ac:dyDescent="0.2"/>
    <row r="626" s="35" customFormat="1" x14ac:dyDescent="0.2"/>
    <row r="627" s="35" customFormat="1" x14ac:dyDescent="0.2"/>
    <row r="628" s="35" customFormat="1" x14ac:dyDescent="0.2"/>
    <row r="629" s="35" customFormat="1" x14ac:dyDescent="0.2"/>
    <row r="630" s="35" customFormat="1" x14ac:dyDescent="0.2"/>
    <row r="631" s="35" customFormat="1" x14ac:dyDescent="0.2"/>
    <row r="632" s="35" customFormat="1" x14ac:dyDescent="0.2"/>
    <row r="633" s="35" customFormat="1" x14ac:dyDescent="0.2"/>
    <row r="634" s="35" customFormat="1" x14ac:dyDescent="0.2"/>
    <row r="635" s="35" customFormat="1" x14ac:dyDescent="0.2"/>
    <row r="636" s="35" customFormat="1" x14ac:dyDescent="0.2"/>
    <row r="637" s="35" customFormat="1" x14ac:dyDescent="0.2"/>
    <row r="638" s="35" customFormat="1" x14ac:dyDescent="0.2"/>
    <row r="639" s="35" customFormat="1" x14ac:dyDescent="0.2"/>
    <row r="640" s="35" customFormat="1" x14ac:dyDescent="0.2"/>
    <row r="641" s="35" customFormat="1" x14ac:dyDescent="0.2"/>
    <row r="642" s="35" customFormat="1" x14ac:dyDescent="0.2"/>
    <row r="643" s="35" customFormat="1" x14ac:dyDescent="0.2"/>
    <row r="644" s="35" customFormat="1" x14ac:dyDescent="0.2"/>
    <row r="645" s="35" customFormat="1" x14ac:dyDescent="0.2"/>
    <row r="646" s="35" customFormat="1" x14ac:dyDescent="0.2"/>
    <row r="647" s="35" customFormat="1" x14ac:dyDescent="0.2"/>
    <row r="648" s="35" customFormat="1" x14ac:dyDescent="0.2"/>
    <row r="649" s="35" customFormat="1" x14ac:dyDescent="0.2"/>
    <row r="650" s="35" customFormat="1" x14ac:dyDescent="0.2"/>
    <row r="651" s="35" customFormat="1" x14ac:dyDescent="0.2"/>
    <row r="652" s="35" customFormat="1" x14ac:dyDescent="0.2"/>
    <row r="653" s="35" customFormat="1" x14ac:dyDescent="0.2"/>
    <row r="654" s="35" customFormat="1" x14ac:dyDescent="0.2"/>
    <row r="655" s="35" customFormat="1" x14ac:dyDescent="0.2"/>
    <row r="656" s="35" customFormat="1" x14ac:dyDescent="0.2"/>
    <row r="657" s="35" customFormat="1" x14ac:dyDescent="0.2"/>
    <row r="658" s="35" customFormat="1" x14ac:dyDescent="0.2"/>
    <row r="659" s="35" customFormat="1" x14ac:dyDescent="0.2"/>
    <row r="660" s="35" customFormat="1" x14ac:dyDescent="0.2"/>
    <row r="661" s="35" customFormat="1" x14ac:dyDescent="0.2"/>
    <row r="662" s="35" customFormat="1" x14ac:dyDescent="0.2"/>
    <row r="663" s="35" customFormat="1" x14ac:dyDescent="0.2"/>
    <row r="664" s="35" customFormat="1" x14ac:dyDescent="0.2"/>
    <row r="665" s="35" customFormat="1" x14ac:dyDescent="0.2"/>
    <row r="666" s="35" customFormat="1" x14ac:dyDescent="0.2"/>
    <row r="667" s="35" customFormat="1" x14ac:dyDescent="0.2"/>
    <row r="668" s="35" customFormat="1" x14ac:dyDescent="0.2"/>
    <row r="669" s="35" customFormat="1" x14ac:dyDescent="0.2"/>
    <row r="670" s="35" customFormat="1" x14ac:dyDescent="0.2"/>
    <row r="671" s="35" customFormat="1" x14ac:dyDescent="0.2"/>
    <row r="672" s="35" customFormat="1" x14ac:dyDescent="0.2"/>
    <row r="673" s="35" customFormat="1" x14ac:dyDescent="0.2"/>
    <row r="674" s="35" customFormat="1" x14ac:dyDescent="0.2"/>
    <row r="675" s="35" customFormat="1" x14ac:dyDescent="0.2"/>
    <row r="676" s="35" customFormat="1" x14ac:dyDescent="0.2"/>
    <row r="677" s="35" customFormat="1" x14ac:dyDescent="0.2"/>
    <row r="678" s="35" customFormat="1" x14ac:dyDescent="0.2"/>
    <row r="679" s="35" customFormat="1" x14ac:dyDescent="0.2"/>
    <row r="680" s="35" customFormat="1" x14ac:dyDescent="0.2"/>
    <row r="681" s="35" customFormat="1" x14ac:dyDescent="0.2"/>
    <row r="682" s="35" customFormat="1" x14ac:dyDescent="0.2"/>
    <row r="683" s="35" customFormat="1" x14ac:dyDescent="0.2"/>
    <row r="684" s="35" customFormat="1" x14ac:dyDescent="0.2"/>
    <row r="685" s="35" customFormat="1" x14ac:dyDescent="0.2"/>
    <row r="686" s="35" customFormat="1" x14ac:dyDescent="0.2"/>
    <row r="687" s="35" customFormat="1" x14ac:dyDescent="0.2"/>
    <row r="688" s="35" customFormat="1" x14ac:dyDescent="0.2"/>
    <row r="689" s="35" customFormat="1" x14ac:dyDescent="0.2"/>
    <row r="690" s="35" customFormat="1" x14ac:dyDescent="0.2"/>
    <row r="691" s="35" customFormat="1" x14ac:dyDescent="0.2"/>
    <row r="692" s="35" customFormat="1" x14ac:dyDescent="0.2"/>
    <row r="693" s="35" customFormat="1" x14ac:dyDescent="0.2"/>
    <row r="694" s="35" customFormat="1" x14ac:dyDescent="0.2"/>
    <row r="695" s="35" customFormat="1" x14ac:dyDescent="0.2"/>
    <row r="696" s="35" customFormat="1" x14ac:dyDescent="0.2"/>
    <row r="697" s="35" customFormat="1" x14ac:dyDescent="0.2"/>
    <row r="698" s="35" customFormat="1" x14ac:dyDescent="0.2"/>
    <row r="699" s="35" customFormat="1" x14ac:dyDescent="0.2"/>
    <row r="700" s="35" customFormat="1" x14ac:dyDescent="0.2"/>
    <row r="701" s="35" customFormat="1" x14ac:dyDescent="0.2"/>
    <row r="702" s="35" customFormat="1" x14ac:dyDescent="0.2"/>
    <row r="703" s="35" customFormat="1" x14ac:dyDescent="0.2"/>
    <row r="704" s="35" customFormat="1" x14ac:dyDescent="0.2"/>
    <row r="705" s="35" customFormat="1" x14ac:dyDescent="0.2"/>
    <row r="706" s="35" customFormat="1" x14ac:dyDescent="0.2"/>
    <row r="707" s="35" customFormat="1" x14ac:dyDescent="0.2"/>
    <row r="708" s="35" customFormat="1" x14ac:dyDescent="0.2"/>
    <row r="709" s="35" customFormat="1" x14ac:dyDescent="0.2"/>
    <row r="710" s="35" customFormat="1" x14ac:dyDescent="0.2"/>
    <row r="711" s="35" customFormat="1" x14ac:dyDescent="0.2"/>
    <row r="712" s="35" customFormat="1" x14ac:dyDescent="0.2"/>
    <row r="713" s="35" customFormat="1" x14ac:dyDescent="0.2"/>
    <row r="714" s="35" customFormat="1" x14ac:dyDescent="0.2"/>
    <row r="715" s="35" customFormat="1" x14ac:dyDescent="0.2"/>
    <row r="716" s="35" customFormat="1" x14ac:dyDescent="0.2"/>
    <row r="717" s="35" customFormat="1" x14ac:dyDescent="0.2"/>
    <row r="718" s="35" customFormat="1" x14ac:dyDescent="0.2"/>
    <row r="719" s="35" customFormat="1" x14ac:dyDescent="0.2"/>
    <row r="720" s="35" customFormat="1" x14ac:dyDescent="0.2"/>
    <row r="721" s="35" customFormat="1" x14ac:dyDescent="0.2"/>
    <row r="722" s="35" customFormat="1" x14ac:dyDescent="0.2"/>
    <row r="723" s="35" customFormat="1" x14ac:dyDescent="0.2"/>
    <row r="724" s="35" customFormat="1" x14ac:dyDescent="0.2"/>
    <row r="725" s="35" customFormat="1" x14ac:dyDescent="0.2"/>
    <row r="726" s="35" customFormat="1" x14ac:dyDescent="0.2"/>
    <row r="727" s="35" customFormat="1" x14ac:dyDescent="0.2"/>
    <row r="728" s="35" customFormat="1" x14ac:dyDescent="0.2"/>
    <row r="729" s="35" customFormat="1" x14ac:dyDescent="0.2"/>
    <row r="730" s="35" customFormat="1" x14ac:dyDescent="0.2"/>
    <row r="731" s="35" customFormat="1" x14ac:dyDescent="0.2"/>
    <row r="732" s="35" customFormat="1" x14ac:dyDescent="0.2"/>
    <row r="733" s="35" customFormat="1" x14ac:dyDescent="0.2"/>
    <row r="734" s="35" customFormat="1" x14ac:dyDescent="0.2"/>
    <row r="735" s="35" customFormat="1" x14ac:dyDescent="0.2"/>
    <row r="736" s="35" customFormat="1" x14ac:dyDescent="0.2"/>
    <row r="737" s="35" customFormat="1" x14ac:dyDescent="0.2"/>
    <row r="738" s="35" customFormat="1" x14ac:dyDescent="0.2"/>
    <row r="739" s="35" customFormat="1" x14ac:dyDescent="0.2"/>
    <row r="740" s="35" customFormat="1" x14ac:dyDescent="0.2"/>
    <row r="741" s="35" customFormat="1" x14ac:dyDescent="0.2"/>
    <row r="742" s="35" customFormat="1" x14ac:dyDescent="0.2"/>
    <row r="743" s="35" customFormat="1" x14ac:dyDescent="0.2"/>
    <row r="744" s="35" customFormat="1" x14ac:dyDescent="0.2"/>
    <row r="745" s="35" customFormat="1" x14ac:dyDescent="0.2"/>
    <row r="746" s="35" customFormat="1" x14ac:dyDescent="0.2"/>
    <row r="747" s="35" customFormat="1" x14ac:dyDescent="0.2"/>
    <row r="748" s="35" customFormat="1" x14ac:dyDescent="0.2"/>
    <row r="749" s="35" customFormat="1" x14ac:dyDescent="0.2"/>
    <row r="750" s="35" customFormat="1" x14ac:dyDescent="0.2"/>
    <row r="751" s="35" customFormat="1" x14ac:dyDescent="0.2"/>
    <row r="752" s="35" customFormat="1" x14ac:dyDescent="0.2"/>
    <row r="753" s="35" customFormat="1" x14ac:dyDescent="0.2"/>
    <row r="754" s="35" customFormat="1" x14ac:dyDescent="0.2"/>
    <row r="755" s="35" customFormat="1" x14ac:dyDescent="0.2"/>
    <row r="756" s="35" customFormat="1" x14ac:dyDescent="0.2"/>
    <row r="757" s="35" customFormat="1" x14ac:dyDescent="0.2"/>
    <row r="758" s="35" customFormat="1" x14ac:dyDescent="0.2"/>
    <row r="759" s="35" customFormat="1" x14ac:dyDescent="0.2"/>
    <row r="760" s="35" customFormat="1" x14ac:dyDescent="0.2"/>
    <row r="761" s="35" customFormat="1" x14ac:dyDescent="0.2"/>
    <row r="762" s="35" customFormat="1" x14ac:dyDescent="0.2"/>
    <row r="763" s="35" customFormat="1" x14ac:dyDescent="0.2"/>
    <row r="764" s="35" customFormat="1" x14ac:dyDescent="0.2"/>
    <row r="765" s="35" customFormat="1" x14ac:dyDescent="0.2"/>
    <row r="766" s="35" customFormat="1" x14ac:dyDescent="0.2"/>
    <row r="767" s="35" customFormat="1" x14ac:dyDescent="0.2"/>
    <row r="768" s="35" customFormat="1" x14ac:dyDescent="0.2"/>
    <row r="769" s="35" customFormat="1" x14ac:dyDescent="0.2"/>
    <row r="770" s="35" customFormat="1" x14ac:dyDescent="0.2"/>
    <row r="771" s="35" customFormat="1" x14ac:dyDescent="0.2"/>
    <row r="772" s="35" customFormat="1" x14ac:dyDescent="0.2"/>
    <row r="773" s="35" customFormat="1" x14ac:dyDescent="0.2"/>
    <row r="774" s="35" customFormat="1" x14ac:dyDescent="0.2"/>
    <row r="775" s="35" customFormat="1" x14ac:dyDescent="0.2"/>
    <row r="776" s="35" customFormat="1" x14ac:dyDescent="0.2"/>
    <row r="777" s="35" customFormat="1" x14ac:dyDescent="0.2"/>
    <row r="778" s="35" customFormat="1" x14ac:dyDescent="0.2"/>
    <row r="779" s="35" customFormat="1" x14ac:dyDescent="0.2"/>
    <row r="780" s="35" customFormat="1" x14ac:dyDescent="0.2"/>
    <row r="781" s="35" customFormat="1" x14ac:dyDescent="0.2"/>
    <row r="782" s="35" customFormat="1" x14ac:dyDescent="0.2"/>
    <row r="783" s="35" customFormat="1" x14ac:dyDescent="0.2"/>
    <row r="784" s="35" customFormat="1" x14ac:dyDescent="0.2"/>
    <row r="785" s="35" customFormat="1" x14ac:dyDescent="0.2"/>
    <row r="786" s="35" customFormat="1" x14ac:dyDescent="0.2"/>
    <row r="787" s="35" customFormat="1" x14ac:dyDescent="0.2"/>
    <row r="788" s="35" customFormat="1" x14ac:dyDescent="0.2"/>
    <row r="789" s="35" customFormat="1" x14ac:dyDescent="0.2"/>
    <row r="790" s="35" customFormat="1" x14ac:dyDescent="0.2"/>
    <row r="791" s="35" customFormat="1" x14ac:dyDescent="0.2"/>
    <row r="792" s="35" customFormat="1" x14ac:dyDescent="0.2"/>
    <row r="793" s="35" customFormat="1" x14ac:dyDescent="0.2"/>
    <row r="794" s="35" customFormat="1" x14ac:dyDescent="0.2"/>
    <row r="795" s="35" customFormat="1" x14ac:dyDescent="0.2"/>
    <row r="796" s="35" customFormat="1" x14ac:dyDescent="0.2"/>
    <row r="797" s="35" customFormat="1" x14ac:dyDescent="0.2"/>
    <row r="798" s="35" customFormat="1" x14ac:dyDescent="0.2"/>
    <row r="799" s="35" customFormat="1" x14ac:dyDescent="0.2"/>
    <row r="800" s="35" customFormat="1" x14ac:dyDescent="0.2"/>
    <row r="801" s="35" customFormat="1" x14ac:dyDescent="0.2"/>
    <row r="802" s="35" customFormat="1" x14ac:dyDescent="0.2"/>
    <row r="803" s="35" customFormat="1" x14ac:dyDescent="0.2"/>
    <row r="804" s="35" customFormat="1" x14ac:dyDescent="0.2"/>
    <row r="805" s="35" customFormat="1" x14ac:dyDescent="0.2"/>
    <row r="806" s="35" customFormat="1" x14ac:dyDescent="0.2"/>
    <row r="807" s="35" customFormat="1" x14ac:dyDescent="0.2"/>
    <row r="808" s="35" customFormat="1" x14ac:dyDescent="0.2"/>
    <row r="809" s="35" customFormat="1" x14ac:dyDescent="0.2"/>
    <row r="810" s="35" customFormat="1" x14ac:dyDescent="0.2"/>
    <row r="811" s="35" customFormat="1" x14ac:dyDescent="0.2"/>
    <row r="812" s="35" customFormat="1" x14ac:dyDescent="0.2"/>
    <row r="813" s="35" customFormat="1" x14ac:dyDescent="0.2"/>
    <row r="814" s="35" customFormat="1" x14ac:dyDescent="0.2"/>
    <row r="815" s="35" customFormat="1" x14ac:dyDescent="0.2"/>
    <row r="816" s="35" customFormat="1" x14ac:dyDescent="0.2"/>
    <row r="817" s="35" customFormat="1" x14ac:dyDescent="0.2"/>
    <row r="818" s="35" customFormat="1" x14ac:dyDescent="0.2"/>
    <row r="819" s="35" customFormat="1" x14ac:dyDescent="0.2"/>
    <row r="820" s="35" customFormat="1" x14ac:dyDescent="0.2"/>
    <row r="821" s="35" customFormat="1" x14ac:dyDescent="0.2"/>
    <row r="822" s="35" customFormat="1" x14ac:dyDescent="0.2"/>
    <row r="823" s="35" customFormat="1" x14ac:dyDescent="0.2"/>
    <row r="824" s="35" customFormat="1" x14ac:dyDescent="0.2"/>
    <row r="825" s="35" customFormat="1" x14ac:dyDescent="0.2"/>
    <row r="826" s="35" customFormat="1" x14ac:dyDescent="0.2"/>
    <row r="827" s="35" customFormat="1" x14ac:dyDescent="0.2"/>
    <row r="828" s="35" customFormat="1" x14ac:dyDescent="0.2"/>
    <row r="829" s="35" customFormat="1" x14ac:dyDescent="0.2"/>
    <row r="830" s="35" customFormat="1" x14ac:dyDescent="0.2"/>
    <row r="831" s="35" customFormat="1" x14ac:dyDescent="0.2"/>
    <row r="832" s="35" customFormat="1" x14ac:dyDescent="0.2"/>
    <row r="833" s="35" customFormat="1" x14ac:dyDescent="0.2"/>
    <row r="834" s="35" customFormat="1" x14ac:dyDescent="0.2"/>
    <row r="835" s="35" customFormat="1" x14ac:dyDescent="0.2"/>
    <row r="836" s="35" customFormat="1" x14ac:dyDescent="0.2"/>
    <row r="837" s="35" customFormat="1" x14ac:dyDescent="0.2"/>
    <row r="838" s="35" customFormat="1" x14ac:dyDescent="0.2"/>
    <row r="839" s="35" customFormat="1" x14ac:dyDescent="0.2"/>
    <row r="840" s="35" customFormat="1" x14ac:dyDescent="0.2"/>
    <row r="841" s="35" customFormat="1" x14ac:dyDescent="0.2"/>
    <row r="842" s="35" customFormat="1" x14ac:dyDescent="0.2"/>
    <row r="843" s="35" customFormat="1" x14ac:dyDescent="0.2"/>
    <row r="844" s="35" customFormat="1" x14ac:dyDescent="0.2"/>
    <row r="845" s="35" customFormat="1" x14ac:dyDescent="0.2"/>
    <row r="846" s="35" customFormat="1" x14ac:dyDescent="0.2"/>
    <row r="847" s="35" customFormat="1" x14ac:dyDescent="0.2"/>
    <row r="848" s="35" customFormat="1" x14ac:dyDescent="0.2"/>
    <row r="849" s="35" customFormat="1" x14ac:dyDescent="0.2"/>
    <row r="850" s="35" customFormat="1" x14ac:dyDescent="0.2"/>
    <row r="851" s="35" customFormat="1" x14ac:dyDescent="0.2"/>
    <row r="852" s="35" customFormat="1" x14ac:dyDescent="0.2"/>
    <row r="853" s="35" customFormat="1" x14ac:dyDescent="0.2"/>
    <row r="854" s="35" customFormat="1" x14ac:dyDescent="0.2"/>
    <row r="855" s="35" customFormat="1" x14ac:dyDescent="0.2"/>
    <row r="856" s="35" customFormat="1" x14ac:dyDescent="0.2"/>
    <row r="857" s="35" customFormat="1" x14ac:dyDescent="0.2"/>
    <row r="858" s="35" customFormat="1" x14ac:dyDescent="0.2"/>
    <row r="859" s="35" customFormat="1" x14ac:dyDescent="0.2"/>
    <row r="860" s="35" customFormat="1" x14ac:dyDescent="0.2"/>
    <row r="861" s="35" customFormat="1" x14ac:dyDescent="0.2"/>
    <row r="862" s="35" customFormat="1" x14ac:dyDescent="0.2"/>
    <row r="863" s="35" customFormat="1" x14ac:dyDescent="0.2"/>
    <row r="864" s="35" customFormat="1" x14ac:dyDescent="0.2"/>
    <row r="865" s="35" customFormat="1" x14ac:dyDescent="0.2"/>
    <row r="866" s="35" customFormat="1" x14ac:dyDescent="0.2"/>
    <row r="867" s="35" customFormat="1" x14ac:dyDescent="0.2"/>
    <row r="868" s="35" customFormat="1" x14ac:dyDescent="0.2"/>
    <row r="869" s="35" customFormat="1" x14ac:dyDescent="0.2"/>
    <row r="870" s="35" customFormat="1" x14ac:dyDescent="0.2"/>
    <row r="871" s="35" customFormat="1" x14ac:dyDescent="0.2"/>
    <row r="872" s="35" customFormat="1" x14ac:dyDescent="0.2"/>
    <row r="873" s="35" customFormat="1" x14ac:dyDescent="0.2"/>
    <row r="874" s="35" customFormat="1" x14ac:dyDescent="0.2"/>
    <row r="875" s="35" customFormat="1" x14ac:dyDescent="0.2"/>
    <row r="876" s="35" customFormat="1" x14ac:dyDescent="0.2"/>
    <row r="877" s="35" customFormat="1" x14ac:dyDescent="0.2"/>
    <row r="878" s="35" customFormat="1" x14ac:dyDescent="0.2"/>
    <row r="879" s="35" customFormat="1" x14ac:dyDescent="0.2"/>
    <row r="880" s="35" customFormat="1" x14ac:dyDescent="0.2"/>
    <row r="881" s="35" customFormat="1" x14ac:dyDescent="0.2"/>
    <row r="882" s="35" customFormat="1" x14ac:dyDescent="0.2"/>
    <row r="883" s="35" customFormat="1" x14ac:dyDescent="0.2"/>
    <row r="884" s="35" customFormat="1" x14ac:dyDescent="0.2"/>
    <row r="885" s="35" customFormat="1" x14ac:dyDescent="0.2"/>
    <row r="886" s="35" customFormat="1" x14ac:dyDescent="0.2"/>
    <row r="887" s="35" customFormat="1" x14ac:dyDescent="0.2"/>
    <row r="888" s="35" customFormat="1" x14ac:dyDescent="0.2"/>
    <row r="889" s="35" customFormat="1" x14ac:dyDescent="0.2"/>
    <row r="890" s="35" customFormat="1" x14ac:dyDescent="0.2"/>
    <row r="891" s="35" customFormat="1" x14ac:dyDescent="0.2"/>
    <row r="892" s="35" customFormat="1" x14ac:dyDescent="0.2"/>
    <row r="893" s="35" customFormat="1" x14ac:dyDescent="0.2"/>
    <row r="894" s="35" customFormat="1" x14ac:dyDescent="0.2"/>
    <row r="895" s="35" customFormat="1" x14ac:dyDescent="0.2"/>
    <row r="896" s="35" customFormat="1" x14ac:dyDescent="0.2"/>
    <row r="897" s="35" customFormat="1" x14ac:dyDescent="0.2"/>
    <row r="898" s="35" customFormat="1" x14ac:dyDescent="0.2"/>
    <row r="899" s="35" customFormat="1" x14ac:dyDescent="0.2"/>
    <row r="900" s="35" customFormat="1" x14ac:dyDescent="0.2"/>
    <row r="901" s="35" customFormat="1" x14ac:dyDescent="0.2"/>
    <row r="902" s="35" customFormat="1" x14ac:dyDescent="0.2"/>
    <row r="903" s="35" customFormat="1" x14ac:dyDescent="0.2"/>
    <row r="904" s="35" customFormat="1" x14ac:dyDescent="0.2"/>
    <row r="905" s="35" customFormat="1" x14ac:dyDescent="0.2"/>
    <row r="906" s="35" customFormat="1" x14ac:dyDescent="0.2"/>
    <row r="907" s="35" customFormat="1" x14ac:dyDescent="0.2"/>
    <row r="908" s="35" customFormat="1" x14ac:dyDescent="0.2"/>
    <row r="909" s="35" customFormat="1" x14ac:dyDescent="0.2"/>
    <row r="910" s="35" customFormat="1" x14ac:dyDescent="0.2"/>
    <row r="911" s="35" customFormat="1" x14ac:dyDescent="0.2"/>
    <row r="912" s="35" customFormat="1" x14ac:dyDescent="0.2"/>
    <row r="913" s="35" customFormat="1" x14ac:dyDescent="0.2"/>
    <row r="914" s="35" customFormat="1" x14ac:dyDescent="0.2"/>
    <row r="915" s="35" customFormat="1" x14ac:dyDescent="0.2"/>
    <row r="916" s="35" customFormat="1" x14ac:dyDescent="0.2"/>
    <row r="917" s="35" customFormat="1" x14ac:dyDescent="0.2"/>
    <row r="918" s="35" customFormat="1" x14ac:dyDescent="0.2"/>
    <row r="919" s="35" customFormat="1" x14ac:dyDescent="0.2"/>
    <row r="920" s="35" customFormat="1" x14ac:dyDescent="0.2"/>
    <row r="921" s="35" customFormat="1" x14ac:dyDescent="0.2"/>
    <row r="922" s="35" customFormat="1" x14ac:dyDescent="0.2"/>
    <row r="923" s="35" customFormat="1" x14ac:dyDescent="0.2"/>
    <row r="924" s="35" customFormat="1" x14ac:dyDescent="0.2"/>
    <row r="925" s="35" customFormat="1" x14ac:dyDescent="0.2"/>
    <row r="926" s="35" customFormat="1" x14ac:dyDescent="0.2"/>
    <row r="927" s="35" customFormat="1" x14ac:dyDescent="0.2"/>
    <row r="928" s="35" customFormat="1" x14ac:dyDescent="0.2"/>
    <row r="929" s="35" customFormat="1" x14ac:dyDescent="0.2"/>
    <row r="930" s="35" customFormat="1" x14ac:dyDescent="0.2"/>
    <row r="931" s="35" customFormat="1" x14ac:dyDescent="0.2"/>
    <row r="932" s="35" customFormat="1" x14ac:dyDescent="0.2"/>
    <row r="933" s="35" customFormat="1" x14ac:dyDescent="0.2"/>
    <row r="934" s="35" customFormat="1" x14ac:dyDescent="0.2"/>
    <row r="935" s="35" customFormat="1" x14ac:dyDescent="0.2"/>
    <row r="936" s="35" customFormat="1" x14ac:dyDescent="0.2"/>
    <row r="937" s="35" customFormat="1" x14ac:dyDescent="0.2"/>
    <row r="938" s="35" customFormat="1" x14ac:dyDescent="0.2"/>
    <row r="939" s="35" customFormat="1" x14ac:dyDescent="0.2"/>
    <row r="940" s="35" customFormat="1" x14ac:dyDescent="0.2"/>
    <row r="941" s="35" customFormat="1" x14ac:dyDescent="0.2"/>
    <row r="942" s="35" customFormat="1" x14ac:dyDescent="0.2"/>
    <row r="943" s="35" customFormat="1" x14ac:dyDescent="0.2"/>
    <row r="944" s="35" customFormat="1" x14ac:dyDescent="0.2"/>
    <row r="945" s="35" customFormat="1" x14ac:dyDescent="0.2"/>
    <row r="946" s="35" customFormat="1" x14ac:dyDescent="0.2"/>
    <row r="947" s="35" customFormat="1" x14ac:dyDescent="0.2"/>
    <row r="948" s="35" customFormat="1" x14ac:dyDescent="0.2"/>
    <row r="949" s="35" customFormat="1" x14ac:dyDescent="0.2"/>
    <row r="950" s="35" customFormat="1" x14ac:dyDescent="0.2"/>
    <row r="951" s="35" customFormat="1" x14ac:dyDescent="0.2"/>
    <row r="952" s="35" customFormat="1" x14ac:dyDescent="0.2"/>
    <row r="953" s="35" customFormat="1" x14ac:dyDescent="0.2"/>
    <row r="954" s="35" customFormat="1" x14ac:dyDescent="0.2"/>
    <row r="955" s="35" customFormat="1" x14ac:dyDescent="0.2"/>
    <row r="956" s="35" customFormat="1" x14ac:dyDescent="0.2"/>
    <row r="957" s="35" customFormat="1" x14ac:dyDescent="0.2"/>
    <row r="958" s="35" customFormat="1" x14ac:dyDescent="0.2"/>
    <row r="959" s="35" customFormat="1" x14ac:dyDescent="0.2"/>
    <row r="960" s="35" customFormat="1" x14ac:dyDescent="0.2"/>
    <row r="961" s="35" customFormat="1" x14ac:dyDescent="0.2"/>
    <row r="962" s="35" customFormat="1" x14ac:dyDescent="0.2"/>
    <row r="963" s="35" customFormat="1" x14ac:dyDescent="0.2"/>
    <row r="964" s="35" customFormat="1" x14ac:dyDescent="0.2"/>
    <row r="965" s="35" customFormat="1" x14ac:dyDescent="0.2"/>
    <row r="966" s="35" customFormat="1" x14ac:dyDescent="0.2"/>
    <row r="967" s="35" customFormat="1" x14ac:dyDescent="0.2"/>
    <row r="968" s="35" customFormat="1" x14ac:dyDescent="0.2"/>
    <row r="969" s="35" customFormat="1" x14ac:dyDescent="0.2"/>
    <row r="970" s="35" customFormat="1" x14ac:dyDescent="0.2"/>
    <row r="971" s="35" customFormat="1" x14ac:dyDescent="0.2"/>
    <row r="972" s="35" customFormat="1" x14ac:dyDescent="0.2"/>
    <row r="973" s="35" customFormat="1" x14ac:dyDescent="0.2"/>
    <row r="974" s="35" customFormat="1" x14ac:dyDescent="0.2"/>
    <row r="975" s="35" customFormat="1" x14ac:dyDescent="0.2"/>
    <row r="976" s="35" customFormat="1" x14ac:dyDescent="0.2"/>
    <row r="977" s="35" customFormat="1" x14ac:dyDescent="0.2"/>
    <row r="978" s="35" customFormat="1" x14ac:dyDescent="0.2"/>
    <row r="979" s="35" customFormat="1" x14ac:dyDescent="0.2"/>
    <row r="980" s="35" customFormat="1" x14ac:dyDescent="0.2"/>
    <row r="981" s="35" customFormat="1" x14ac:dyDescent="0.2"/>
    <row r="982" s="35" customFormat="1" x14ac:dyDescent="0.2"/>
    <row r="983" s="35" customFormat="1" x14ac:dyDescent="0.2"/>
    <row r="984" s="35" customFormat="1" x14ac:dyDescent="0.2"/>
    <row r="985" s="35" customFormat="1" x14ac:dyDescent="0.2"/>
    <row r="986" s="35" customFormat="1" x14ac:dyDescent="0.2"/>
    <row r="987" s="35" customFormat="1" x14ac:dyDescent="0.2"/>
    <row r="988" s="35" customFormat="1" x14ac:dyDescent="0.2"/>
    <row r="989" s="35" customFormat="1" x14ac:dyDescent="0.2"/>
    <row r="990" s="35" customFormat="1" x14ac:dyDescent="0.2"/>
    <row r="991" s="35" customFormat="1" x14ac:dyDescent="0.2"/>
    <row r="992" s="35" customFormat="1" x14ac:dyDescent="0.2"/>
    <row r="993" s="35" customFormat="1" x14ac:dyDescent="0.2"/>
    <row r="994" s="35" customFormat="1" x14ac:dyDescent="0.2"/>
    <row r="995" s="35" customFormat="1" x14ac:dyDescent="0.2"/>
    <row r="996" s="35" customFormat="1" x14ac:dyDescent="0.2"/>
    <row r="997" s="35" customFormat="1" x14ac:dyDescent="0.2"/>
    <row r="998" s="35" customFormat="1" x14ac:dyDescent="0.2"/>
    <row r="999" s="35" customFormat="1" x14ac:dyDescent="0.2"/>
    <row r="1000" s="35" customFormat="1" x14ac:dyDescent="0.2"/>
    <row r="1001" s="35" customFormat="1" x14ac:dyDescent="0.2"/>
    <row r="1002" s="35" customFormat="1" x14ac:dyDescent="0.2"/>
    <row r="1003" s="35" customFormat="1" x14ac:dyDescent="0.2"/>
    <row r="1004" s="35" customFormat="1" x14ac:dyDescent="0.2"/>
    <row r="1005" s="35" customFormat="1" x14ac:dyDescent="0.2"/>
    <row r="1006" s="35" customFormat="1" x14ac:dyDescent="0.2"/>
    <row r="1007" s="35" customFormat="1" x14ac:dyDescent="0.2"/>
    <row r="1008" s="35" customFormat="1" x14ac:dyDescent="0.2"/>
    <row r="1009" s="35" customFormat="1" x14ac:dyDescent="0.2"/>
    <row r="1010" s="35" customFormat="1" x14ac:dyDescent="0.2"/>
    <row r="1011" s="35" customFormat="1" x14ac:dyDescent="0.2"/>
    <row r="1012" s="35" customFormat="1" x14ac:dyDescent="0.2"/>
    <row r="1013" s="35" customFormat="1" x14ac:dyDescent="0.2"/>
    <row r="1014" s="35" customFormat="1" x14ac:dyDescent="0.2"/>
    <row r="1015" s="35" customFormat="1" x14ac:dyDescent="0.2"/>
    <row r="1016" s="35" customFormat="1" x14ac:dyDescent="0.2"/>
    <row r="1017" s="35" customFormat="1" x14ac:dyDescent="0.2"/>
    <row r="1018" s="35" customFormat="1" x14ac:dyDescent="0.2"/>
    <row r="1019" s="35" customFormat="1" x14ac:dyDescent="0.2"/>
    <row r="1020" s="35" customFormat="1" x14ac:dyDescent="0.2"/>
    <row r="1021" s="35" customFormat="1" x14ac:dyDescent="0.2"/>
    <row r="1022" s="35" customFormat="1" x14ac:dyDescent="0.2"/>
    <row r="1023" s="35" customFormat="1" x14ac:dyDescent="0.2"/>
    <row r="1024" s="35" customFormat="1" x14ac:dyDescent="0.2"/>
    <row r="1025" s="35" customFormat="1" x14ac:dyDescent="0.2"/>
    <row r="1026" s="35" customFormat="1" x14ac:dyDescent="0.2"/>
    <row r="1027" s="35" customFormat="1" x14ac:dyDescent="0.2"/>
    <row r="1028" s="35" customFormat="1" x14ac:dyDescent="0.2"/>
    <row r="1029" s="35" customFormat="1" x14ac:dyDescent="0.2"/>
    <row r="1030" s="35" customFormat="1" x14ac:dyDescent="0.2"/>
    <row r="1031" s="35" customFormat="1" x14ac:dyDescent="0.2"/>
    <row r="1032" s="35" customFormat="1" x14ac:dyDescent="0.2"/>
    <row r="1033" s="35" customFormat="1" x14ac:dyDescent="0.2"/>
    <row r="1034" s="35" customFormat="1" x14ac:dyDescent="0.2"/>
    <row r="1035" s="35" customFormat="1" x14ac:dyDescent="0.2"/>
    <row r="1036" s="35" customFormat="1" x14ac:dyDescent="0.2"/>
    <row r="1037" s="35" customFormat="1" x14ac:dyDescent="0.2"/>
    <row r="1038" s="35" customFormat="1" x14ac:dyDescent="0.2"/>
    <row r="1039" s="35" customFormat="1" x14ac:dyDescent="0.2"/>
    <row r="1040" s="35" customFormat="1" x14ac:dyDescent="0.2"/>
    <row r="1041" s="35" customFormat="1" x14ac:dyDescent="0.2"/>
    <row r="1042" s="35" customFormat="1" x14ac:dyDescent="0.2"/>
    <row r="1043" s="35" customFormat="1" x14ac:dyDescent="0.2"/>
    <row r="1044" s="35" customFormat="1" x14ac:dyDescent="0.2"/>
    <row r="1045" s="35" customFormat="1" x14ac:dyDescent="0.2"/>
    <row r="1046" s="35" customFormat="1" x14ac:dyDescent="0.2"/>
    <row r="1047" s="35" customFormat="1" x14ac:dyDescent="0.2"/>
    <row r="1048" s="35" customFormat="1" x14ac:dyDescent="0.2"/>
    <row r="1049" s="35" customFormat="1" x14ac:dyDescent="0.2"/>
    <row r="1050" s="35" customFormat="1" x14ac:dyDescent="0.2"/>
    <row r="1051" s="35" customFormat="1" x14ac:dyDescent="0.2"/>
    <row r="1052" s="35" customFormat="1" x14ac:dyDescent="0.2"/>
    <row r="1053" s="35" customFormat="1" x14ac:dyDescent="0.2"/>
    <row r="1054" s="35" customFormat="1" x14ac:dyDescent="0.2"/>
    <row r="1055" s="35" customFormat="1" x14ac:dyDescent="0.2"/>
    <row r="1056" s="35" customFormat="1" x14ac:dyDescent="0.2"/>
    <row r="1057" s="35" customFormat="1" x14ac:dyDescent="0.2"/>
    <row r="1058" s="35" customFormat="1" x14ac:dyDescent="0.2"/>
    <row r="1059" s="35" customFormat="1" x14ac:dyDescent="0.2"/>
    <row r="1060" s="35" customFormat="1" x14ac:dyDescent="0.2"/>
    <row r="1061" s="35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2020-01-08T21:14:59Z</dcterms:created>
  <dcterms:modified xsi:type="dcterms:W3CDTF">2021-04-21T18:16:58Z</dcterms:modified>
</cp:coreProperties>
</file>