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05" yWindow="-105" windowWidth="23250" windowHeight="12570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44" i="1"/>
  <c r="H45" i="1"/>
  <c r="H48" i="1"/>
  <c r="H49" i="1"/>
  <c r="H32" i="1"/>
  <c r="H35" i="1"/>
  <c r="H36" i="1"/>
  <c r="H39" i="1"/>
  <c r="H31" i="1"/>
  <c r="H16" i="1"/>
  <c r="H13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E45" i="1"/>
  <c r="E46" i="1"/>
  <c r="H46" i="1" s="1"/>
  <c r="E47" i="1"/>
  <c r="H47" i="1" s="1"/>
  <c r="E48" i="1"/>
  <c r="E49" i="1"/>
  <c r="E41" i="1"/>
  <c r="H41" i="1" s="1"/>
  <c r="E32" i="1"/>
  <c r="E33" i="1"/>
  <c r="H33" i="1" s="1"/>
  <c r="E34" i="1"/>
  <c r="H34" i="1" s="1"/>
  <c r="E35" i="1"/>
  <c r="E36" i="1"/>
  <c r="E37" i="1"/>
  <c r="H37" i="1" s="1"/>
  <c r="E38" i="1"/>
  <c r="H38" i="1" s="1"/>
  <c r="E39" i="1"/>
  <c r="E31" i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E17" i="1"/>
  <c r="H17" i="1" s="1"/>
  <c r="E18" i="1"/>
  <c r="H18" i="1" s="1"/>
  <c r="E19" i="1"/>
  <c r="H19" i="1" s="1"/>
  <c r="E13" i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10" i="1" s="1"/>
  <c r="C160" i="1" l="1"/>
  <c r="D85" i="1"/>
  <c r="H85" i="1"/>
  <c r="G10" i="1"/>
  <c r="G160" i="1" s="1"/>
  <c r="D10" i="1"/>
  <c r="H10" i="1"/>
  <c r="E85" i="1"/>
  <c r="E10" i="1"/>
  <c r="F160" i="1"/>
  <c r="E160" i="1" l="1"/>
  <c r="H160" i="1"/>
  <c r="D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<sst xmlns="http://schemas.openxmlformats.org/spreadsheetml/2006/main" count="163" uniqueCount="90">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</sst>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K154" sqref="K15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17220448.399999999</v>
      </c>
      <c r="D10" s="8">
        <f>SUM(D12,D20,D30,D40,D50,D60,D64,D73,D77)</f>
        <v>6720427.6400000006</v>
      </c>
      <c r="E10" s="28">
        <f t="shared" ref="E10:H10" si="0">SUM(E12,E20,E30,E40,E50,E60,E64,E73,E77)</f>
        <v>23940876.039999999</v>
      </c>
      <c r="F10" s="8">
        <f t="shared" si="0"/>
        <v>9813849.1699999999</v>
      </c>
      <c r="G10" s="8">
        <f t="shared" si="0"/>
        <v>9152679.040000001</v>
      </c>
      <c r="H10" s="28">
        <f t="shared" si="0"/>
        <v>14127026.870000001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13044856.960000001</v>
      </c>
      <c r="D12" s="7">
        <f>SUM(D13:D19)</f>
        <v>2643009.2899999996</v>
      </c>
      <c r="E12" s="29">
        <f t="shared" ref="E12:H12" si="1">SUM(E13:E19)</f>
        <v>15687866.250000002</v>
      </c>
      <c r="F12" s="7">
        <f t="shared" si="1"/>
        <v>7563599.8000000007</v>
      </c>
      <c r="G12" s="7">
        <f t="shared" si="1"/>
        <v>6902429.6700000009</v>
      </c>
      <c r="H12" s="29">
        <f t="shared" si="1"/>
        <v>8124266.4500000002</v>
      </c>
    </row>
    <row r="13" spans="2:9" ht="24" x14ac:dyDescent="0.2">
      <c r="B13" s="10" t="s">
        <v>14</v>
      </c>
      <c r="C13" s="25">
        <v>4938066</v>
      </c>
      <c r="D13" s="25">
        <v>722247.15</v>
      </c>
      <c r="E13" s="30">
        <f>SUM(C13:D13)</f>
        <v>5660313.1500000004</v>
      </c>
      <c r="F13" s="26">
        <v>2779110.99</v>
      </c>
      <c r="G13" s="26">
        <v>2779110.99</v>
      </c>
      <c r="H13" s="34">
        <f>SUM(E13-F13)</f>
        <v>2881202.16</v>
      </c>
    </row>
    <row r="14" spans="2:9" ht="22.9" customHeight="1" x14ac:dyDescent="0.2">
      <c r="B14" s="10" t="s">
        <v>15</v>
      </c>
      <c r="C14" s="25">
        <v>1484456.56</v>
      </c>
      <c r="D14" s="25">
        <v>624032.5</v>
      </c>
      <c r="E14" s="30">
        <f t="shared" ref="E14:E79" si="2">SUM(C14:D14)</f>
        <v>2108489.06</v>
      </c>
      <c r="F14" s="26">
        <v>911881.64</v>
      </c>
      <c r="G14" s="26">
        <v>911881.64</v>
      </c>
      <c r="H14" s="34">
        <f t="shared" ref="H14:H79" si="3">SUM(E14-F14)</f>
        <v>1196607.42</v>
      </c>
    </row>
    <row r="15" spans="2:9" x14ac:dyDescent="0.2">
      <c r="B15" s="10" t="s">
        <v>16</v>
      </c>
      <c r="C15" s="25">
        <v>5206168.3099999996</v>
      </c>
      <c r="D15" s="25">
        <v>867545.99</v>
      </c>
      <c r="E15" s="30">
        <f t="shared" si="2"/>
        <v>6073714.2999999998</v>
      </c>
      <c r="F15" s="26">
        <v>2779860.56</v>
      </c>
      <c r="G15" s="26">
        <v>2190498.16</v>
      </c>
      <c r="H15" s="34">
        <f t="shared" si="3"/>
        <v>3293853.7399999998</v>
      </c>
    </row>
    <row r="16" spans="2:9" x14ac:dyDescent="0.2">
      <c r="B16" s="10" t="s">
        <v>17</v>
      </c>
      <c r="C16" s="25">
        <v>1398666.09</v>
      </c>
      <c r="D16" s="25">
        <v>120183.65</v>
      </c>
      <c r="E16" s="30">
        <f t="shared" si="2"/>
        <v>1518849.74</v>
      </c>
      <c r="F16" s="26">
        <v>770496.61</v>
      </c>
      <c r="G16" s="26">
        <v>698688.88</v>
      </c>
      <c r="H16" s="34">
        <f t="shared" si="3"/>
        <v>748353.13</v>
      </c>
    </row>
    <row r="17" spans="2:8" x14ac:dyDescent="0.2">
      <c r="B17" s="10" t="s">
        <v>18</v>
      </c>
      <c r="C17" s="25">
        <v>0</v>
      </c>
      <c r="D17" s="25">
        <v>300000</v>
      </c>
      <c r="E17" s="30">
        <f t="shared" si="2"/>
        <v>300000</v>
      </c>
      <c r="F17" s="26">
        <v>300000</v>
      </c>
      <c r="G17" s="26">
        <v>300000</v>
      </c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17500</v>
      </c>
      <c r="D19" s="25">
        <v>9000</v>
      </c>
      <c r="E19" s="30">
        <f t="shared" si="2"/>
        <v>26500</v>
      </c>
      <c r="F19" s="26">
        <v>22250</v>
      </c>
      <c r="G19" s="26">
        <v>22250</v>
      </c>
      <c r="H19" s="34">
        <f t="shared" si="3"/>
        <v>4250</v>
      </c>
    </row>
    <row r="20" spans="2:8" s="9" customFormat="1" ht="24" x14ac:dyDescent="0.2">
      <c r="B20" s="12" t="s">
        <v>21</v>
      </c>
      <c r="C20" s="7">
        <f>SUM(C21:C29)</f>
        <v>870091.44000000006</v>
      </c>
      <c r="D20" s="7">
        <f t="shared" ref="D20:H20" si="4">SUM(D21:D29)</f>
        <v>496692.06</v>
      </c>
      <c r="E20" s="29">
        <f t="shared" si="4"/>
        <v>1366783.5</v>
      </c>
      <c r="F20" s="7">
        <f t="shared" si="4"/>
        <v>504322.58999999997</v>
      </c>
      <c r="G20" s="7">
        <f t="shared" si="4"/>
        <v>504322.58999999997</v>
      </c>
      <c r="H20" s="29">
        <f t="shared" si="4"/>
        <v>862460.90999999992</v>
      </c>
    </row>
    <row r="21" spans="2:8" ht="24" x14ac:dyDescent="0.2">
      <c r="B21" s="10" t="s">
        <v>22</v>
      </c>
      <c r="C21" s="25">
        <v>500267</v>
      </c>
      <c r="D21" s="25">
        <v>380795.38</v>
      </c>
      <c r="E21" s="30">
        <f t="shared" si="2"/>
        <v>881062.38</v>
      </c>
      <c r="F21" s="26">
        <v>251050.31</v>
      </c>
      <c r="G21" s="26">
        <v>251050.31</v>
      </c>
      <c r="H21" s="34">
        <f t="shared" si="3"/>
        <v>630012.07000000007</v>
      </c>
    </row>
    <row r="22" spans="2:8" x14ac:dyDescent="0.2">
      <c r="B22" s="10" t="s">
        <v>23</v>
      </c>
      <c r="C22" s="25">
        <v>143000</v>
      </c>
      <c r="D22" s="25">
        <v>80768</v>
      </c>
      <c r="E22" s="30">
        <f t="shared" si="2"/>
        <v>223768</v>
      </c>
      <c r="F22" s="26">
        <v>138877.91</v>
      </c>
      <c r="G22" s="26">
        <v>138877.91</v>
      </c>
      <c r="H22" s="34">
        <f t="shared" si="3"/>
        <v>84890.09</v>
      </c>
    </row>
    <row r="23" spans="2:8" ht="24" x14ac:dyDescent="0.2">
      <c r="B23" s="10" t="s">
        <v>24</v>
      </c>
      <c r="C23" s="25"/>
      <c r="D23" s="25"/>
      <c r="E23" s="30">
        <f t="shared" si="2"/>
        <v>0</v>
      </c>
      <c r="F23" s="26"/>
      <c r="G23" s="26"/>
      <c r="H23" s="34">
        <f t="shared" si="3"/>
        <v>0</v>
      </c>
    </row>
    <row r="24" spans="2:8" ht="24" x14ac:dyDescent="0.2">
      <c r="B24" s="10" t="s">
        <v>25</v>
      </c>
      <c r="C24" s="25">
        <v>33429.269999999997</v>
      </c>
      <c r="D24" s="25">
        <v>-10467.18</v>
      </c>
      <c r="E24" s="30">
        <f t="shared" si="2"/>
        <v>22962.089999999997</v>
      </c>
      <c r="F24" s="26">
        <v>5529.48</v>
      </c>
      <c r="G24" s="26">
        <v>5529.48</v>
      </c>
      <c r="H24" s="34">
        <f t="shared" si="3"/>
        <v>17432.609999999997</v>
      </c>
    </row>
    <row r="25" spans="2:8" ht="23.45" customHeight="1" x14ac:dyDescent="0.2">
      <c r="B25" s="10" t="s">
        <v>26</v>
      </c>
      <c r="C25" s="25">
        <v>25395.17</v>
      </c>
      <c r="D25" s="25">
        <v>-6244</v>
      </c>
      <c r="E25" s="30">
        <f t="shared" si="2"/>
        <v>19151.169999999998</v>
      </c>
      <c r="F25" s="26">
        <v>10087.540000000001</v>
      </c>
      <c r="G25" s="26">
        <v>10087.540000000001</v>
      </c>
      <c r="H25" s="34">
        <f t="shared" si="3"/>
        <v>9063.6299999999974</v>
      </c>
    </row>
    <row r="26" spans="2:8" x14ac:dyDescent="0.2">
      <c r="B26" s="10" t="s">
        <v>27</v>
      </c>
      <c r="C26" s="25">
        <v>60000</v>
      </c>
      <c r="D26" s="25">
        <v>60764</v>
      </c>
      <c r="E26" s="30">
        <f t="shared" si="2"/>
        <v>120764</v>
      </c>
      <c r="F26" s="26">
        <v>58501.68</v>
      </c>
      <c r="G26" s="26">
        <v>58501.68</v>
      </c>
      <c r="H26" s="34">
        <f t="shared" si="3"/>
        <v>62262.32</v>
      </c>
    </row>
    <row r="27" spans="2:8" ht="24" x14ac:dyDescent="0.2">
      <c r="B27" s="10" t="s">
        <v>28</v>
      </c>
      <c r="C27" s="25">
        <v>42000</v>
      </c>
      <c r="D27" s="25">
        <v>-4900</v>
      </c>
      <c r="E27" s="30">
        <f t="shared" si="2"/>
        <v>37100</v>
      </c>
      <c r="F27" s="26">
        <v>1884.39</v>
      </c>
      <c r="G27" s="26">
        <v>1884.39</v>
      </c>
      <c r="H27" s="34">
        <f t="shared" si="3"/>
        <v>35215.61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66000</v>
      </c>
      <c r="D29" s="25">
        <v>-4024.14</v>
      </c>
      <c r="E29" s="30">
        <f t="shared" si="2"/>
        <v>61975.86</v>
      </c>
      <c r="F29" s="26">
        <v>38391.279999999999</v>
      </c>
      <c r="G29" s="26">
        <v>38391.279999999999</v>
      </c>
      <c r="H29" s="34">
        <f t="shared" si="3"/>
        <v>23584.58</v>
      </c>
    </row>
    <row r="30" spans="2:8" s="9" customFormat="1" ht="24" x14ac:dyDescent="0.2">
      <c r="B30" s="12" t="s">
        <v>31</v>
      </c>
      <c r="C30" s="7">
        <f>SUM(C31:C39)</f>
        <v>3023500</v>
      </c>
      <c r="D30" s="7">
        <f t="shared" ref="D30:H30" si="5">SUM(D31:D39)</f>
        <v>2103869.4800000004</v>
      </c>
      <c r="E30" s="29">
        <f t="shared" si="5"/>
        <v>5127369.4800000014</v>
      </c>
      <c r="F30" s="7">
        <f t="shared" si="5"/>
        <v>1057468.95</v>
      </c>
      <c r="G30" s="7">
        <f t="shared" si="5"/>
        <v>1057468.95</v>
      </c>
      <c r="H30" s="29">
        <f t="shared" si="5"/>
        <v>4069900.5300000003</v>
      </c>
    </row>
    <row r="31" spans="2:8" x14ac:dyDescent="0.2">
      <c r="B31" s="10" t="s">
        <v>32</v>
      </c>
      <c r="C31" s="25">
        <v>214000</v>
      </c>
      <c r="D31" s="25">
        <v>109895.47</v>
      </c>
      <c r="E31" s="30">
        <f t="shared" si="2"/>
        <v>323895.46999999997</v>
      </c>
      <c r="F31" s="26">
        <v>165663.56</v>
      </c>
      <c r="G31" s="26">
        <v>165663.56</v>
      </c>
      <c r="H31" s="34">
        <f t="shared" si="3"/>
        <v>158231.90999999997</v>
      </c>
    </row>
    <row r="32" spans="2:8" x14ac:dyDescent="0.2">
      <c r="B32" s="10" t="s">
        <v>33</v>
      </c>
      <c r="C32" s="25">
        <v>50000</v>
      </c>
      <c r="D32" s="25">
        <v>0</v>
      </c>
      <c r="E32" s="30">
        <f t="shared" si="2"/>
        <v>50000</v>
      </c>
      <c r="F32" s="26">
        <v>24108.959999999999</v>
      </c>
      <c r="G32" s="26">
        <v>24108.959999999999</v>
      </c>
      <c r="H32" s="34">
        <f t="shared" si="3"/>
        <v>25891.040000000001</v>
      </c>
    </row>
    <row r="33" spans="2:8" ht="24" x14ac:dyDescent="0.2">
      <c r="B33" s="10" t="s">
        <v>34</v>
      </c>
      <c r="C33" s="25">
        <v>1886500</v>
      </c>
      <c r="D33" s="25">
        <v>308004.27</v>
      </c>
      <c r="E33" s="30">
        <f t="shared" si="2"/>
        <v>2194504.27</v>
      </c>
      <c r="F33" s="26">
        <v>343153.23</v>
      </c>
      <c r="G33" s="26">
        <v>343153.23</v>
      </c>
      <c r="H33" s="34">
        <f t="shared" si="3"/>
        <v>1851351.04</v>
      </c>
    </row>
    <row r="34" spans="2:8" ht="24.6" customHeight="1" x14ac:dyDescent="0.2">
      <c r="B34" s="10" t="s">
        <v>35</v>
      </c>
      <c r="C34" s="25">
        <v>63000</v>
      </c>
      <c r="D34" s="25">
        <v>8980.14</v>
      </c>
      <c r="E34" s="30">
        <f t="shared" si="2"/>
        <v>71980.14</v>
      </c>
      <c r="F34" s="26">
        <v>38660.81</v>
      </c>
      <c r="G34" s="26">
        <v>38660.81</v>
      </c>
      <c r="H34" s="34">
        <f t="shared" si="3"/>
        <v>33319.33</v>
      </c>
    </row>
    <row r="35" spans="2:8" ht="24" x14ac:dyDescent="0.2">
      <c r="B35" s="10" t="s">
        <v>36</v>
      </c>
      <c r="C35" s="25">
        <v>260000</v>
      </c>
      <c r="D35" s="25">
        <v>1856281.82</v>
      </c>
      <c r="E35" s="30">
        <f t="shared" si="2"/>
        <v>2116281.8200000003</v>
      </c>
      <c r="F35" s="26">
        <v>310512.18</v>
      </c>
      <c r="G35" s="26">
        <v>310512.18</v>
      </c>
      <c r="H35" s="34">
        <f t="shared" si="3"/>
        <v>1805769.6400000004</v>
      </c>
    </row>
    <row r="36" spans="2:8" ht="24" x14ac:dyDescent="0.2">
      <c r="B36" s="10" t="s">
        <v>37</v>
      </c>
      <c r="C36" s="25">
        <v>71000</v>
      </c>
      <c r="D36" s="25">
        <v>80121.2</v>
      </c>
      <c r="E36" s="30">
        <f t="shared" si="2"/>
        <v>151121.20000000001</v>
      </c>
      <c r="F36" s="26">
        <v>128261.2</v>
      </c>
      <c r="G36" s="26">
        <v>128261.2</v>
      </c>
      <c r="H36" s="34">
        <f t="shared" si="3"/>
        <v>22860.000000000015</v>
      </c>
    </row>
    <row r="37" spans="2:8" x14ac:dyDescent="0.2">
      <c r="B37" s="10" t="s">
        <v>38</v>
      </c>
      <c r="C37" s="25">
        <v>134000</v>
      </c>
      <c r="D37" s="25">
        <v>56911</v>
      </c>
      <c r="E37" s="30">
        <f t="shared" si="2"/>
        <v>190911</v>
      </c>
      <c r="F37" s="26">
        <v>32744.43</v>
      </c>
      <c r="G37" s="26">
        <v>32744.43</v>
      </c>
      <c r="H37" s="34">
        <f t="shared" si="3"/>
        <v>158166.57</v>
      </c>
    </row>
    <row r="38" spans="2:8" x14ac:dyDescent="0.2">
      <c r="B38" s="10" t="s">
        <v>39</v>
      </c>
      <c r="C38" s="25">
        <v>330000</v>
      </c>
      <c r="D38" s="25">
        <v>-326051.42</v>
      </c>
      <c r="E38" s="30">
        <f t="shared" si="2"/>
        <v>3948.5800000000163</v>
      </c>
      <c r="F38" s="26">
        <v>3948.58</v>
      </c>
      <c r="G38" s="26">
        <v>3948.58</v>
      </c>
      <c r="H38" s="34">
        <f t="shared" si="3"/>
        <v>1.6370904631912708E-11</v>
      </c>
    </row>
    <row r="39" spans="2:8" x14ac:dyDescent="0.2">
      <c r="B39" s="10" t="s">
        <v>40</v>
      </c>
      <c r="C39" s="25">
        <v>15000</v>
      </c>
      <c r="D39" s="25">
        <v>9727</v>
      </c>
      <c r="E39" s="30">
        <f t="shared" si="2"/>
        <v>24727</v>
      </c>
      <c r="F39" s="26">
        <v>10416</v>
      </c>
      <c r="G39" s="26">
        <v>10416</v>
      </c>
      <c r="H39" s="34">
        <f t="shared" si="3"/>
        <v>14311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90860.23</v>
      </c>
      <c r="E40" s="29">
        <f t="shared" si="6"/>
        <v>90860.23</v>
      </c>
      <c r="F40" s="7">
        <f t="shared" si="6"/>
        <v>30860.23</v>
      </c>
      <c r="G40" s="7">
        <f t="shared" si="6"/>
        <v>30860.23</v>
      </c>
      <c r="H40" s="29">
        <f t="shared" si="6"/>
        <v>60000</v>
      </c>
    </row>
    <row r="41" spans="2:8" ht="24" x14ac:dyDescent="0.2">
      <c r="B41" s="10" t="s">
        <v>42</v>
      </c>
      <c r="C41" s="25"/>
      <c r="D41" s="25"/>
      <c r="E41" s="30">
        <f t="shared" si="2"/>
        <v>0</v>
      </c>
      <c r="F41" s="26"/>
      <c r="G41" s="26"/>
      <c r="H41" s="34">
        <f t="shared" si="3"/>
        <v>0</v>
      </c>
    </row>
    <row r="42" spans="2:8" x14ac:dyDescent="0.2">
      <c r="B42" s="10" t="s">
        <v>43</v>
      </c>
      <c r="C42" s="25"/>
      <c r="D42" s="25"/>
      <c r="E42" s="30">
        <f t="shared" si="2"/>
        <v>0</v>
      </c>
      <c r="F42" s="26"/>
      <c r="G42" s="26"/>
      <c r="H42" s="34">
        <f t="shared" si="3"/>
        <v>0</v>
      </c>
    </row>
    <row r="43" spans="2:8" x14ac:dyDescent="0.2">
      <c r="B43" s="10" t="s">
        <v>44</v>
      </c>
      <c r="C43" s="25"/>
      <c r="D43" s="25"/>
      <c r="E43" s="30">
        <f t="shared" si="2"/>
        <v>0</v>
      </c>
      <c r="F43" s="26"/>
      <c r="G43" s="26"/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90860.23</v>
      </c>
      <c r="E44" s="30">
        <f t="shared" si="2"/>
        <v>90860.23</v>
      </c>
      <c r="F44" s="26">
        <v>30860.23</v>
      </c>
      <c r="G44" s="26">
        <v>30860.23</v>
      </c>
      <c r="H44" s="34">
        <f t="shared" si="3"/>
        <v>60000</v>
      </c>
    </row>
    <row r="45" spans="2:8" x14ac:dyDescent="0.2">
      <c r="B45" s="10" t="s">
        <v>46</v>
      </c>
      <c r="C45" s="25"/>
      <c r="D45" s="25"/>
      <c r="E45" s="30">
        <f t="shared" si="2"/>
        <v>0</v>
      </c>
      <c r="F45" s="26"/>
      <c r="G45" s="26"/>
      <c r="H45" s="34">
        <f t="shared" si="3"/>
        <v>0</v>
      </c>
    </row>
    <row r="46" spans="2:8" ht="24" x14ac:dyDescent="0.2">
      <c r="B46" s="10" t="s">
        <v>47</v>
      </c>
      <c r="C46" s="25"/>
      <c r="D46" s="25"/>
      <c r="E46" s="30">
        <f t="shared" si="2"/>
        <v>0</v>
      </c>
      <c r="F46" s="26"/>
      <c r="G46" s="26"/>
      <c r="H46" s="34">
        <f t="shared" si="3"/>
        <v>0</v>
      </c>
    </row>
    <row r="47" spans="2:8" x14ac:dyDescent="0.2">
      <c r="B47" s="10" t="s">
        <v>48</v>
      </c>
      <c r="C47" s="25"/>
      <c r="D47" s="25"/>
      <c r="E47" s="30">
        <f t="shared" si="2"/>
        <v>0</v>
      </c>
      <c r="F47" s="26"/>
      <c r="G47" s="26"/>
      <c r="H47" s="34">
        <f t="shared" si="3"/>
        <v>0</v>
      </c>
    </row>
    <row r="48" spans="2:8" x14ac:dyDescent="0.2">
      <c r="B48" s="10" t="s">
        <v>49</v>
      </c>
      <c r="C48" s="25"/>
      <c r="D48" s="25"/>
      <c r="E48" s="30">
        <f t="shared" si="2"/>
        <v>0</v>
      </c>
      <c r="F48" s="26"/>
      <c r="G48" s="26"/>
      <c r="H48" s="34">
        <f t="shared" si="3"/>
        <v>0</v>
      </c>
    </row>
    <row r="49" spans="2:8" x14ac:dyDescent="0.2">
      <c r="B49" s="10" t="s">
        <v>50</v>
      </c>
      <c r="C49" s="25"/>
      <c r="D49" s="25"/>
      <c r="E49" s="30">
        <f t="shared" si="2"/>
        <v>0</v>
      </c>
      <c r="F49" s="26"/>
      <c r="G49" s="26"/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282000</v>
      </c>
      <c r="D50" s="7">
        <f t="shared" ref="D50:H50" si="7">SUM(D51:D59)</f>
        <v>1385996.58</v>
      </c>
      <c r="E50" s="29">
        <f t="shared" si="7"/>
        <v>1667996.58</v>
      </c>
      <c r="F50" s="7">
        <f t="shared" si="7"/>
        <v>657597.6</v>
      </c>
      <c r="G50" s="7">
        <f t="shared" si="7"/>
        <v>657597.6</v>
      </c>
      <c r="H50" s="29">
        <f t="shared" si="7"/>
        <v>1010398.98</v>
      </c>
    </row>
    <row r="51" spans="2:8" x14ac:dyDescent="0.2">
      <c r="B51" s="10" t="s">
        <v>52</v>
      </c>
      <c r="C51" s="25">
        <v>275000</v>
      </c>
      <c r="D51" s="25">
        <v>75096.58</v>
      </c>
      <c r="E51" s="30">
        <f t="shared" si="2"/>
        <v>350096.58</v>
      </c>
      <c r="F51" s="26">
        <v>189697.6</v>
      </c>
      <c r="G51" s="26">
        <v>189697.6</v>
      </c>
      <c r="H51" s="34">
        <f t="shared" si="3"/>
        <v>160398.98000000001</v>
      </c>
    </row>
    <row r="52" spans="2:8" x14ac:dyDescent="0.2">
      <c r="B52" s="10" t="s">
        <v>53</v>
      </c>
      <c r="C52" s="25">
        <v>7000</v>
      </c>
      <c r="D52" s="25">
        <v>-7000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/>
      <c r="D53" s="25"/>
      <c r="E53" s="30">
        <f t="shared" si="2"/>
        <v>0</v>
      </c>
      <c r="F53" s="26"/>
      <c r="G53" s="26"/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1317900</v>
      </c>
      <c r="E54" s="30">
        <f t="shared" si="2"/>
        <v>1317900</v>
      </c>
      <c r="F54" s="26">
        <v>467900</v>
      </c>
      <c r="G54" s="26">
        <v>467900</v>
      </c>
      <c r="H54" s="34">
        <f t="shared" si="3"/>
        <v>850000</v>
      </c>
    </row>
    <row r="55" spans="2:8" x14ac:dyDescent="0.2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">
      <c r="B56" s="10" t="s">
        <v>57</v>
      </c>
      <c r="C56" s="25"/>
      <c r="D56" s="25"/>
      <c r="E56" s="30">
        <f t="shared" si="2"/>
        <v>0</v>
      </c>
      <c r="F56" s="26"/>
      <c r="G56" s="26"/>
      <c r="H56" s="34">
        <f t="shared" si="3"/>
        <v>0</v>
      </c>
    </row>
    <row r="57" spans="2:8" x14ac:dyDescent="0.2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">
      <c r="B58" s="10" t="s">
        <v>59</v>
      </c>
      <c r="C58" s="25"/>
      <c r="D58" s="25"/>
      <c r="E58" s="30">
        <f t="shared" si="2"/>
        <v>0</v>
      </c>
      <c r="F58" s="26"/>
      <c r="G58" s="26"/>
      <c r="H58" s="34">
        <f t="shared" si="3"/>
        <v>0</v>
      </c>
    </row>
    <row r="59" spans="2:8" x14ac:dyDescent="0.2">
      <c r="B59" s="10" t="s">
        <v>60</v>
      </c>
      <c r="C59" s="25"/>
      <c r="D59" s="25"/>
      <c r="E59" s="30">
        <f t="shared" si="2"/>
        <v>0</v>
      </c>
      <c r="F59" s="26"/>
      <c r="G59" s="26"/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200000</v>
      </c>
      <c r="E85" s="31">
        <f t="shared" si="14"/>
        <v>200000</v>
      </c>
      <c r="F85" s="17">
        <f t="shared" si="14"/>
        <v>0</v>
      </c>
      <c r="G85" s="17">
        <f t="shared" si="14"/>
        <v>0</v>
      </c>
      <c r="H85" s="31">
        <f t="shared" si="14"/>
        <v>200000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14000</v>
      </c>
      <c r="E94" s="29">
        <f t="shared" si="18"/>
        <v>14000</v>
      </c>
      <c r="F94" s="7">
        <f t="shared" si="18"/>
        <v>0</v>
      </c>
      <c r="G94" s="7">
        <f t="shared" si="18"/>
        <v>0</v>
      </c>
      <c r="H94" s="29">
        <f t="shared" si="18"/>
        <v>14000</v>
      </c>
    </row>
    <row r="95" spans="2:13" ht="24" x14ac:dyDescent="0.2">
      <c r="B95" s="10" t="s">
        <v>22</v>
      </c>
      <c r="C95" s="25">
        <v>0</v>
      </c>
      <c r="D95" s="25">
        <v>10500</v>
      </c>
      <c r="E95" s="30">
        <f t="shared" si="17"/>
        <v>10500</v>
      </c>
      <c r="F95" s="26">
        <v>0</v>
      </c>
      <c r="G95" s="26">
        <v>0</v>
      </c>
      <c r="H95" s="34">
        <f t="shared" si="16"/>
        <v>10500</v>
      </c>
    </row>
    <row r="96" spans="2:13" x14ac:dyDescent="0.2">
      <c r="B96" s="10" t="s">
        <v>23</v>
      </c>
      <c r="C96" s="25"/>
      <c r="D96" s="25"/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/>
      <c r="D97" s="25"/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/>
      <c r="D98" s="25"/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3500</v>
      </c>
      <c r="E99" s="30">
        <f t="shared" si="17"/>
        <v>3500</v>
      </c>
      <c r="F99" s="26">
        <v>0</v>
      </c>
      <c r="G99" s="26">
        <v>0</v>
      </c>
      <c r="H99" s="34">
        <f t="shared" si="16"/>
        <v>3500</v>
      </c>
      <c r="J99" s="21"/>
    </row>
    <row r="100" spans="2:18" x14ac:dyDescent="0.2">
      <c r="B100" s="10" t="s">
        <v>27</v>
      </c>
      <c r="C100" s="25"/>
      <c r="D100" s="25"/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4" x14ac:dyDescent="0.2">
      <c r="B101" s="10" t="s">
        <v>28</v>
      </c>
      <c r="C101" s="25"/>
      <c r="D101" s="25"/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/>
      <c r="D102" s="25"/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/>
      <c r="D103" s="25"/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154000</v>
      </c>
      <c r="E104" s="29">
        <f t="shared" si="19"/>
        <v>154000</v>
      </c>
      <c r="F104" s="7">
        <f t="shared" si="19"/>
        <v>0</v>
      </c>
      <c r="G104" s="7">
        <f t="shared" si="19"/>
        <v>0</v>
      </c>
      <c r="H104" s="29">
        <f t="shared" si="19"/>
        <v>154000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154000</v>
      </c>
      <c r="E107" s="30">
        <f t="shared" si="17"/>
        <v>154000</v>
      </c>
      <c r="F107" s="26">
        <v>0</v>
      </c>
      <c r="G107" s="26">
        <v>0</v>
      </c>
      <c r="H107" s="34">
        <f t="shared" si="16"/>
        <v>154000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32000</v>
      </c>
      <c r="E124" s="29">
        <f t="shared" si="21"/>
        <v>32000</v>
      </c>
      <c r="F124" s="7">
        <f t="shared" si="21"/>
        <v>0</v>
      </c>
      <c r="G124" s="7">
        <f t="shared" si="21"/>
        <v>0</v>
      </c>
      <c r="H124" s="29">
        <f t="shared" si="21"/>
        <v>32000</v>
      </c>
    </row>
    <row r="125" spans="2:8" x14ac:dyDescent="0.2">
      <c r="B125" s="10" t="s">
        <v>52</v>
      </c>
      <c r="C125" s="25">
        <v>0</v>
      </c>
      <c r="D125" s="25">
        <v>32000</v>
      </c>
      <c r="E125" s="30">
        <f t="shared" si="17"/>
        <v>32000</v>
      </c>
      <c r="F125" s="26">
        <v>0</v>
      </c>
      <c r="G125" s="26">
        <v>0</v>
      </c>
      <c r="H125" s="34">
        <f t="shared" si="16"/>
        <v>32000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17220448.399999999</v>
      </c>
      <c r="D160" s="24">
        <f t="shared" ref="D160:G160" si="28">SUM(D10,D85)</f>
        <v>6920427.6400000006</v>
      </c>
      <c r="E160" s="32">
        <f>SUM(E10,E85)</f>
        <v>24140876.039999999</v>
      </c>
      <c r="F160" s="24">
        <f t="shared" si="28"/>
        <v>9813849.1699999999</v>
      </c>
      <c r="G160" s="24">
        <f t="shared" si="28"/>
        <v>9152679.040000001</v>
      </c>
      <c r="H160" s="32">
        <f>SUM(H10,H85)</f>
        <v>14327026.870000001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2022-07-12T18:32:30Z</dcterms:modified>
</cp:coreProperties>
</file>