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C6659C99-E66F-4DD5-AD10-1B37A1B278BE}" xr6:coauthVersionLast="36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35" yWindow="-135" windowWidth="23310" windowHeight="12630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42" i="1"/>
  <c r="H43" i="1"/>
  <c r="H45" i="1"/>
  <c r="H46" i="1"/>
  <c r="H47" i="1"/>
  <c r="H48" i="1"/>
  <c r="H49" i="1"/>
  <c r="H41" i="1"/>
  <c r="H33" i="1"/>
  <c r="H34" i="1"/>
  <c r="H37" i="1"/>
  <c r="H38" i="1"/>
  <c r="H14" i="1"/>
  <c r="H18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E34" i="1"/>
  <c r="E35" i="1"/>
  <c r="H35" i="1" s="1"/>
  <c r="E36" i="1"/>
  <c r="H36" i="1" s="1"/>
  <c r="E37" i="1"/>
  <c r="E38" i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E15" i="1"/>
  <c r="H15" i="1" s="1"/>
  <c r="E16" i="1"/>
  <c r="H16" i="1" s="1"/>
  <c r="E17" i="1"/>
  <c r="H17" i="1" s="1"/>
  <c r="E18" i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G10" i="1" s="1"/>
  <c r="G160" i="1" s="1"/>
  <c r="F20" i="1"/>
  <c r="F10" i="1" s="1"/>
  <c r="E20" i="1"/>
  <c r="D20" i="1"/>
  <c r="C20" i="1"/>
  <c r="H12" i="1"/>
  <c r="G12" i="1"/>
  <c r="F12" i="1"/>
  <c r="E12" i="1"/>
  <c r="D12" i="1"/>
  <c r="C12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<sst xmlns="http://schemas.openxmlformats.org/spreadsheetml/2006/main" count="163" uniqueCount="90">
  <si>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</si>
  <si>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</si>
  <si>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</si>
  <si>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</si>
  <si>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</si>
  <si>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</si>
  <si>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</si>
  <si>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</si>
  <si>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</si>
  <si>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</si>
  <si>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</si>
  <si>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</si>
  <si>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</si>
  <si>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</si>
  <si>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</si>
  <si>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</si>
  <si>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</si>
  <si>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</si>
  <si>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</si>
  <si>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</si>
  <si>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</si>
  <si>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</si>
  <si>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</si>
  <si>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</si>
  <si>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</si>
  <si>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</si>
  <si>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</si>
  <si>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</si>
  <si>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</si>
  <si>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</si>
  <si>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</si>
  <si>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</si>
  <si>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</si>
  <si>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</si>
  <si>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</si>
  <si>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</si>
  <si>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</si>
  <si>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</si>
  <si>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</si>
  <si>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</si>
  <si>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</si>
  <si>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</si>
  <si>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</si>
  <si>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</si>
  <si>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</si>
  <si>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</si>
  <si>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</si>
  <si>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</si>
  <si>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</si>
  <si>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</si>
  <si>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</si>
  <si>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</si>
  <si>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</si>
  <si>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</si>
  <si>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</si>
  <si>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</si>
  <si>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</si>
  <si>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</si>
  <si>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</si>
  <si>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</si>
  <si>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</si>
  <si>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</si>
  <si>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</si>
  <si>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</si>
  <si>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</si>
  <si>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</si>
  <si>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</si>
  <si>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</si>
  <si>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</si>
  <si>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</si>
  <si>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</si>
  <si>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</si>
  <si>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</si>
  <si>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</si>
  <si>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</si>
  <si>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</si>
  <si>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</si>
  <si>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</si>
  <si>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</si>
  <si>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</si>
  <si>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</si>
  <si>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</si>
  <si>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</si>
  <si>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</si>
  <si>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</si>
  <si>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</si>
  <si>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</si>
  <si>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</si>
  <si>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 (a)</t>
  </si>
  <si>
    <t>Del 01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</si>
</sst>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27" zoomScale="90" zoomScaleNormal="90" workbookViewId="0">
      <selection activeCell="H59" sqref="H59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20687826.710000001</v>
      </c>
      <c r="D10" s="8">
        <f>SUM(D12,D20,D30,D40,D50,D60,D64,D73,D77)</f>
        <v>1131541.8599999999</v>
      </c>
      <c r="E10" s="24">
        <f t="shared" ref="E10:H10" si="0">SUM(E12,E20,E30,E40,E50,E60,E64,E73,E77)</f>
        <v>21819368.570000004</v>
      </c>
      <c r="F10" s="8">
        <f t="shared" si="0"/>
        <v>5121199.6799999988</v>
      </c>
      <c r="G10" s="8">
        <f t="shared" si="0"/>
        <v>5121199.6799999988</v>
      </c>
      <c r="H10" s="24">
        <f t="shared" si="0"/>
        <v>16698168.890000001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16452143.330000002</v>
      </c>
      <c r="D12" s="7">
        <f>SUM(D13:D19)</f>
        <v>179073</v>
      </c>
      <c r="E12" s="25">
        <f t="shared" ref="E12:H12" si="1">SUM(E13:E19)</f>
        <v>16631216.330000002</v>
      </c>
      <c r="F12" s="7">
        <f t="shared" si="1"/>
        <v>4070670.01</v>
      </c>
      <c r="G12" s="7">
        <f t="shared" si="1"/>
        <v>4070670.01</v>
      </c>
      <c r="H12" s="25">
        <f t="shared" si="1"/>
        <v>12560546.320000002</v>
      </c>
    </row>
    <row r="13" spans="2:9" ht="24" x14ac:dyDescent="0.2">
      <c r="B13" s="10" t="s">
        <v>14</v>
      </c>
      <c r="C13" s="22">
        <v>5762404.3200000003</v>
      </c>
      <c r="D13" s="22">
        <v>0</v>
      </c>
      <c r="E13" s="26">
        <f>SUM(C13:D13)</f>
        <v>5762404.3200000003</v>
      </c>
      <c r="F13" s="23">
        <v>1506581.94</v>
      </c>
      <c r="G13" s="23">
        <v>1506581.94</v>
      </c>
      <c r="H13" s="30">
        <f>SUM(E13-F13)</f>
        <v>4255822.3800000008</v>
      </c>
    </row>
    <row r="14" spans="2:9" ht="22.9" customHeight="1" x14ac:dyDescent="0.2">
      <c r="B14" s="10" t="s">
        <v>15</v>
      </c>
      <c r="C14" s="22">
        <v>2657246.02</v>
      </c>
      <c r="D14" s="22">
        <v>171073</v>
      </c>
      <c r="E14" s="26">
        <f t="shared" ref="E14:E79" si="2">SUM(C14:D14)</f>
        <v>2828319.02</v>
      </c>
      <c r="F14" s="23">
        <v>885352.03</v>
      </c>
      <c r="G14" s="23">
        <v>885352.03</v>
      </c>
      <c r="H14" s="30">
        <f t="shared" ref="H14:H79" si="3">SUM(E14-F14)</f>
        <v>1942966.99</v>
      </c>
    </row>
    <row r="15" spans="2:9" x14ac:dyDescent="0.2">
      <c r="B15" s="10" t="s">
        <v>16</v>
      </c>
      <c r="C15" s="22">
        <v>6431244.3700000001</v>
      </c>
      <c r="D15" s="22">
        <v>0</v>
      </c>
      <c r="E15" s="26">
        <f t="shared" si="2"/>
        <v>6431244.3700000001</v>
      </c>
      <c r="F15" s="23">
        <v>1262224.3999999999</v>
      </c>
      <c r="G15" s="23">
        <v>1262224.3999999999</v>
      </c>
      <c r="H15" s="30">
        <f t="shared" si="3"/>
        <v>5169019.9700000007</v>
      </c>
    </row>
    <row r="16" spans="2:9" x14ac:dyDescent="0.2">
      <c r="B16" s="10" t="s">
        <v>17</v>
      </c>
      <c r="C16" s="22">
        <v>1583248.62</v>
      </c>
      <c r="D16" s="22">
        <v>0</v>
      </c>
      <c r="E16" s="26">
        <f t="shared" si="2"/>
        <v>1583248.62</v>
      </c>
      <c r="F16" s="23">
        <v>408511.64</v>
      </c>
      <c r="G16" s="23">
        <v>408511.64</v>
      </c>
      <c r="H16" s="30">
        <f t="shared" si="3"/>
        <v>1174736.98</v>
      </c>
    </row>
    <row r="17" spans="2:8" x14ac:dyDescent="0.2">
      <c r="B17" s="10" t="s">
        <v>18</v>
      </c>
      <c r="C17" s="22"/>
      <c r="D17" s="22"/>
      <c r="E17" s="26">
        <f t="shared" si="2"/>
        <v>0</v>
      </c>
      <c r="F17" s="23"/>
      <c r="G17" s="23"/>
      <c r="H17" s="30">
        <f t="shared" si="3"/>
        <v>0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18000</v>
      </c>
      <c r="D19" s="22">
        <v>8000</v>
      </c>
      <c r="E19" s="26">
        <f t="shared" si="2"/>
        <v>26000</v>
      </c>
      <c r="F19" s="23">
        <v>8000</v>
      </c>
      <c r="G19" s="23">
        <v>8000</v>
      </c>
      <c r="H19" s="30">
        <f t="shared" si="3"/>
        <v>18000</v>
      </c>
    </row>
    <row r="20" spans="2:8" s="9" customFormat="1" ht="24" x14ac:dyDescent="0.2">
      <c r="B20" s="12" t="s">
        <v>21</v>
      </c>
      <c r="C20" s="7">
        <f>SUM(C21:C29)</f>
        <v>1480128.67</v>
      </c>
      <c r="D20" s="7">
        <f t="shared" ref="D20:H20" si="4">SUM(D21:D29)</f>
        <v>20574.2</v>
      </c>
      <c r="E20" s="25">
        <f t="shared" si="4"/>
        <v>1500702.8699999999</v>
      </c>
      <c r="F20" s="7">
        <f t="shared" si="4"/>
        <v>165553.27000000002</v>
      </c>
      <c r="G20" s="7">
        <f t="shared" si="4"/>
        <v>165553.27000000002</v>
      </c>
      <c r="H20" s="25">
        <f t="shared" si="4"/>
        <v>1335149.6000000001</v>
      </c>
    </row>
    <row r="21" spans="2:8" ht="24" x14ac:dyDescent="0.2">
      <c r="B21" s="10" t="s">
        <v>22</v>
      </c>
      <c r="C21" s="22">
        <v>809386.35</v>
      </c>
      <c r="D21" s="22">
        <v>5574.2</v>
      </c>
      <c r="E21" s="26">
        <f t="shared" si="2"/>
        <v>814960.54999999993</v>
      </c>
      <c r="F21" s="23">
        <v>64687.98</v>
      </c>
      <c r="G21" s="23">
        <v>64687.98</v>
      </c>
      <c r="H21" s="30">
        <f t="shared" si="3"/>
        <v>750272.57</v>
      </c>
    </row>
    <row r="22" spans="2:8" x14ac:dyDescent="0.2">
      <c r="B22" s="10" t="s">
        <v>23</v>
      </c>
      <c r="C22" s="22">
        <v>428242.32</v>
      </c>
      <c r="D22" s="22">
        <v>10000</v>
      </c>
      <c r="E22" s="26">
        <f t="shared" si="2"/>
        <v>438242.32</v>
      </c>
      <c r="F22" s="23">
        <v>47218.37</v>
      </c>
      <c r="G22" s="23">
        <v>47218.37</v>
      </c>
      <c r="H22" s="30">
        <f t="shared" si="3"/>
        <v>391023.95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10000</v>
      </c>
      <c r="D24" s="22">
        <v>0</v>
      </c>
      <c r="E24" s="26">
        <f t="shared" si="2"/>
        <v>10000</v>
      </c>
      <c r="F24" s="23">
        <v>2001.02</v>
      </c>
      <c r="G24" s="23">
        <v>2001.02</v>
      </c>
      <c r="H24" s="30">
        <f t="shared" si="3"/>
        <v>7998.98</v>
      </c>
    </row>
    <row r="25" spans="2:8" ht="23.45" customHeight="1" x14ac:dyDescent="0.2">
      <c r="B25" s="10" t="s">
        <v>26</v>
      </c>
      <c r="C25" s="22">
        <v>14500</v>
      </c>
      <c r="D25" s="22">
        <v>5000</v>
      </c>
      <c r="E25" s="26">
        <f t="shared" si="2"/>
        <v>19500</v>
      </c>
      <c r="F25" s="23">
        <v>2242.19</v>
      </c>
      <c r="G25" s="23">
        <v>2242.19</v>
      </c>
      <c r="H25" s="30">
        <f t="shared" si="3"/>
        <v>17257.810000000001</v>
      </c>
    </row>
    <row r="26" spans="2:8" x14ac:dyDescent="0.2">
      <c r="B26" s="10" t="s">
        <v>27</v>
      </c>
      <c r="C26" s="22">
        <v>195000</v>
      </c>
      <c r="D26" s="22">
        <v>0</v>
      </c>
      <c r="E26" s="26">
        <f t="shared" si="2"/>
        <v>195000</v>
      </c>
      <c r="F26" s="23">
        <v>45567.67</v>
      </c>
      <c r="G26" s="23">
        <v>45567.67</v>
      </c>
      <c r="H26" s="30">
        <f t="shared" si="3"/>
        <v>149432.33000000002</v>
      </c>
    </row>
    <row r="27" spans="2:8" ht="24" x14ac:dyDescent="0.2">
      <c r="B27" s="10" t="s">
        <v>28</v>
      </c>
      <c r="C27" s="22"/>
      <c r="D27" s="22"/>
      <c r="E27" s="26">
        <f t="shared" si="2"/>
        <v>0</v>
      </c>
      <c r="F27" s="23"/>
      <c r="G27" s="23"/>
      <c r="H27" s="30">
        <f t="shared" si="3"/>
        <v>0</v>
      </c>
    </row>
    <row r="28" spans="2:8" ht="12" customHeight="1" x14ac:dyDescent="0.2">
      <c r="B28" s="10" t="s">
        <v>29</v>
      </c>
      <c r="C28" s="22"/>
      <c r="D28" s="22"/>
      <c r="E28" s="26">
        <f t="shared" si="2"/>
        <v>0</v>
      </c>
      <c r="F28" s="23"/>
      <c r="G28" s="23"/>
      <c r="H28" s="30">
        <f t="shared" si="3"/>
        <v>0</v>
      </c>
    </row>
    <row r="29" spans="2:8" ht="25.9" customHeight="1" x14ac:dyDescent="0.2">
      <c r="B29" s="10" t="s">
        <v>30</v>
      </c>
      <c r="C29" s="22">
        <v>23000</v>
      </c>
      <c r="D29" s="22">
        <v>0</v>
      </c>
      <c r="E29" s="26">
        <f t="shared" si="2"/>
        <v>23000</v>
      </c>
      <c r="F29" s="23">
        <v>3836.04</v>
      </c>
      <c r="G29" s="23">
        <v>3836.04</v>
      </c>
      <c r="H29" s="30">
        <f t="shared" si="3"/>
        <v>19163.96</v>
      </c>
    </row>
    <row r="30" spans="2:8" s="9" customFormat="1" ht="24" x14ac:dyDescent="0.2">
      <c r="B30" s="12" t="s">
        <v>31</v>
      </c>
      <c r="C30" s="7">
        <f>SUM(C31:C39)</f>
        <v>2037795.71</v>
      </c>
      <c r="D30" s="7">
        <f t="shared" ref="D30:H30" si="5">SUM(D31:D39)</f>
        <v>237686.04</v>
      </c>
      <c r="E30" s="25">
        <f t="shared" si="5"/>
        <v>2275481.75</v>
      </c>
      <c r="F30" s="7">
        <f t="shared" si="5"/>
        <v>459641.30000000005</v>
      </c>
      <c r="G30" s="7">
        <f t="shared" si="5"/>
        <v>459641.30000000005</v>
      </c>
      <c r="H30" s="25">
        <f t="shared" si="5"/>
        <v>1815840.4499999997</v>
      </c>
    </row>
    <row r="31" spans="2:8" x14ac:dyDescent="0.2">
      <c r="B31" s="10" t="s">
        <v>32</v>
      </c>
      <c r="C31" s="22">
        <v>219104</v>
      </c>
      <c r="D31" s="22">
        <v>18500</v>
      </c>
      <c r="E31" s="26">
        <f t="shared" si="2"/>
        <v>237604</v>
      </c>
      <c r="F31" s="23">
        <v>66296.22</v>
      </c>
      <c r="G31" s="23">
        <v>66296.22</v>
      </c>
      <c r="H31" s="30">
        <f t="shared" si="3"/>
        <v>171307.78</v>
      </c>
    </row>
    <row r="32" spans="2:8" x14ac:dyDescent="0.2">
      <c r="B32" s="10" t="s">
        <v>33</v>
      </c>
      <c r="C32" s="22">
        <v>60000</v>
      </c>
      <c r="D32" s="22">
        <v>0</v>
      </c>
      <c r="E32" s="26">
        <f t="shared" si="2"/>
        <v>60000</v>
      </c>
      <c r="F32" s="23">
        <v>12763.88</v>
      </c>
      <c r="G32" s="23">
        <v>12763.88</v>
      </c>
      <c r="H32" s="30">
        <f t="shared" si="3"/>
        <v>47236.12</v>
      </c>
    </row>
    <row r="33" spans="2:8" ht="24" x14ac:dyDescent="0.2">
      <c r="B33" s="10" t="s">
        <v>34</v>
      </c>
      <c r="C33" s="22">
        <v>633500</v>
      </c>
      <c r="D33" s="22">
        <v>53250</v>
      </c>
      <c r="E33" s="26">
        <f t="shared" si="2"/>
        <v>686750</v>
      </c>
      <c r="F33" s="23">
        <v>131668.79</v>
      </c>
      <c r="G33" s="23">
        <v>131668.79</v>
      </c>
      <c r="H33" s="30">
        <f t="shared" si="3"/>
        <v>555081.21</v>
      </c>
    </row>
    <row r="34" spans="2:8" ht="24.6" customHeight="1" x14ac:dyDescent="0.2">
      <c r="B34" s="10" t="s">
        <v>35</v>
      </c>
      <c r="C34" s="22">
        <v>88000</v>
      </c>
      <c r="D34" s="22">
        <v>2000</v>
      </c>
      <c r="E34" s="26">
        <f t="shared" si="2"/>
        <v>90000</v>
      </c>
      <c r="F34" s="23">
        <v>25511.51</v>
      </c>
      <c r="G34" s="23">
        <v>25511.51</v>
      </c>
      <c r="H34" s="30">
        <f t="shared" si="3"/>
        <v>64488.490000000005</v>
      </c>
    </row>
    <row r="35" spans="2:8" ht="24" x14ac:dyDescent="0.2">
      <c r="B35" s="10" t="s">
        <v>36</v>
      </c>
      <c r="C35" s="22">
        <v>268950</v>
      </c>
      <c r="D35" s="22">
        <v>159424.64000000001</v>
      </c>
      <c r="E35" s="26">
        <f t="shared" si="2"/>
        <v>428374.64</v>
      </c>
      <c r="F35" s="23">
        <v>49546.3</v>
      </c>
      <c r="G35" s="23">
        <v>49546.3</v>
      </c>
      <c r="H35" s="30">
        <f t="shared" si="3"/>
        <v>378828.34</v>
      </c>
    </row>
    <row r="36" spans="2:8" ht="24" x14ac:dyDescent="0.2">
      <c r="B36" s="10" t="s">
        <v>37</v>
      </c>
      <c r="C36" s="22">
        <v>27000</v>
      </c>
      <c r="D36" s="22">
        <v>0</v>
      </c>
      <c r="E36" s="26">
        <f t="shared" si="2"/>
        <v>27000</v>
      </c>
      <c r="F36" s="23">
        <v>0</v>
      </c>
      <c r="G36" s="23">
        <v>0</v>
      </c>
      <c r="H36" s="30">
        <f t="shared" si="3"/>
        <v>27000</v>
      </c>
    </row>
    <row r="37" spans="2:8" x14ac:dyDescent="0.2">
      <c r="B37" s="10" t="s">
        <v>38</v>
      </c>
      <c r="C37" s="22">
        <v>195000</v>
      </c>
      <c r="D37" s="22">
        <v>2511.4</v>
      </c>
      <c r="E37" s="26">
        <f t="shared" si="2"/>
        <v>197511.4</v>
      </c>
      <c r="F37" s="23">
        <v>34018.76</v>
      </c>
      <c r="G37" s="23">
        <v>34018.76</v>
      </c>
      <c r="H37" s="30">
        <f t="shared" si="3"/>
        <v>163492.63999999998</v>
      </c>
    </row>
    <row r="38" spans="2:8" x14ac:dyDescent="0.2">
      <c r="B38" s="10" t="s">
        <v>39</v>
      </c>
      <c r="C38" s="22">
        <v>520241.71</v>
      </c>
      <c r="D38" s="22">
        <v>0</v>
      </c>
      <c r="E38" s="26">
        <f t="shared" si="2"/>
        <v>520241.71</v>
      </c>
      <c r="F38" s="23">
        <v>127739.84</v>
      </c>
      <c r="G38" s="23">
        <v>127739.84</v>
      </c>
      <c r="H38" s="30">
        <f t="shared" si="3"/>
        <v>392501.87</v>
      </c>
    </row>
    <row r="39" spans="2:8" x14ac:dyDescent="0.2">
      <c r="B39" s="10" t="s">
        <v>40</v>
      </c>
      <c r="C39" s="22">
        <v>26000</v>
      </c>
      <c r="D39" s="22">
        <v>2000</v>
      </c>
      <c r="E39" s="26">
        <f t="shared" si="2"/>
        <v>28000</v>
      </c>
      <c r="F39" s="23">
        <v>12096</v>
      </c>
      <c r="G39" s="23">
        <v>12096</v>
      </c>
      <c r="H39" s="30">
        <f t="shared" si="3"/>
        <v>15904</v>
      </c>
    </row>
    <row r="40" spans="2:8" s="9" customFormat="1" ht="25.5" customHeight="1" x14ac:dyDescent="0.2">
      <c r="B40" s="12" t="s">
        <v>41</v>
      </c>
      <c r="C40" s="7">
        <f>SUM(C41:C49)</f>
        <v>405000</v>
      </c>
      <c r="D40" s="7">
        <f t="shared" ref="D40:H40" si="6">SUM(D41:D49)</f>
        <v>-82823.16</v>
      </c>
      <c r="E40" s="25">
        <f t="shared" si="6"/>
        <v>322176.83999999997</v>
      </c>
      <c r="F40" s="7">
        <f t="shared" si="6"/>
        <v>0</v>
      </c>
      <c r="G40" s="7">
        <f t="shared" si="6"/>
        <v>0</v>
      </c>
      <c r="H40" s="25">
        <f t="shared" si="6"/>
        <v>322176.83999999997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405000</v>
      </c>
      <c r="D44" s="22">
        <v>-82823.16</v>
      </c>
      <c r="E44" s="26">
        <f t="shared" si="2"/>
        <v>322176.83999999997</v>
      </c>
      <c r="F44" s="23">
        <v>0</v>
      </c>
      <c r="G44" s="23">
        <v>0</v>
      </c>
      <c r="H44" s="30">
        <f t="shared" si="3"/>
        <v>322176.83999999997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312759</v>
      </c>
      <c r="D50" s="7">
        <f t="shared" ref="D50:H50" si="7">SUM(D51:D59)</f>
        <v>777031.78</v>
      </c>
      <c r="E50" s="25">
        <f t="shared" si="7"/>
        <v>1089790.78</v>
      </c>
      <c r="F50" s="7">
        <f t="shared" si="7"/>
        <v>425335.1</v>
      </c>
      <c r="G50" s="7">
        <f t="shared" si="7"/>
        <v>425335.1</v>
      </c>
      <c r="H50" s="25">
        <f t="shared" si="7"/>
        <v>664455.68000000005</v>
      </c>
    </row>
    <row r="51" spans="2:8" x14ac:dyDescent="0.2">
      <c r="B51" s="10" t="s">
        <v>52</v>
      </c>
      <c r="C51" s="22">
        <v>312759</v>
      </c>
      <c r="D51" s="22">
        <v>10635.11</v>
      </c>
      <c r="E51" s="26">
        <f t="shared" si="2"/>
        <v>323394.11</v>
      </c>
      <c r="F51" s="23">
        <v>10635.11</v>
      </c>
      <c r="G51" s="23">
        <v>10635.11</v>
      </c>
      <c r="H51" s="30">
        <f t="shared" si="3"/>
        <v>312759</v>
      </c>
    </row>
    <row r="52" spans="2:8" x14ac:dyDescent="0.2">
      <c r="B52" s="10" t="s">
        <v>53</v>
      </c>
      <c r="C52" s="22"/>
      <c r="D52" s="22"/>
      <c r="E52" s="26">
        <f t="shared" si="2"/>
        <v>0</v>
      </c>
      <c r="F52" s="23"/>
      <c r="G52" s="23"/>
      <c r="H52" s="30">
        <f t="shared" si="3"/>
        <v>0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75230</v>
      </c>
      <c r="E54" s="26">
        <f t="shared" si="2"/>
        <v>75230</v>
      </c>
      <c r="F54" s="23">
        <v>0</v>
      </c>
      <c r="G54" s="23">
        <v>0</v>
      </c>
      <c r="H54" s="30">
        <f t="shared" si="3"/>
        <v>75230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691166.67</v>
      </c>
      <c r="E59" s="26">
        <f t="shared" si="2"/>
        <v>691166.67</v>
      </c>
      <c r="F59" s="23">
        <v>414699.99</v>
      </c>
      <c r="G59" s="23">
        <v>414699.99</v>
      </c>
      <c r="H59" s="30">
        <f t="shared" si="3"/>
        <v>276466.68000000005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20687826.710000001</v>
      </c>
      <c r="D160" s="21">
        <f t="shared" ref="D160:G160" si="28">SUM(D10,D85)</f>
        <v>1131541.8599999999</v>
      </c>
      <c r="E160" s="28">
        <f>SUM(E10,E85)</f>
        <v>21819368.570000004</v>
      </c>
      <c r="F160" s="21">
        <f t="shared" si="28"/>
        <v>5121199.6799999988</v>
      </c>
      <c r="G160" s="21">
        <f t="shared" si="28"/>
        <v>5121199.6799999988</v>
      </c>
      <c r="H160" s="28">
        <f>SUM(H10,H85)</f>
        <v>16698168.890000001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2020-01-08T21:14:59Z</dcterms:created>
  <dcterms:modified xsi:type="dcterms:W3CDTF">2023-04-19T15:54:46Z</dcterms:modified>
</cp:coreProperties>
</file>