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definedNames>
    <definedName name="_xlnm.Print_Area" localSheetId="0">'Plantilla Notas'!$A$1:$P$262</definedName>
  </definedNames>
  <calcPr calcId="162913"/>
</workbook>
</file>

<file path=xl/calcChain.xml><?xml version="1.0" encoding="utf-8"?>
<calcChain xmlns="http://schemas.openxmlformats.org/spreadsheetml/2006/main">
  <c r="J52" i="1" l="1"/>
  <c r="P199" i="1" l="1"/>
  <c r="M131" i="1" l="1"/>
  <c r="M133" i="1" l="1"/>
  <c r="M129" i="1"/>
  <c r="J39" i="1" l="1"/>
  <c r="I168" i="1" l="1"/>
  <c r="P231" i="1" l="1"/>
  <c r="P208" i="1"/>
  <c r="P240" i="1" l="1"/>
  <c r="M135" i="1"/>
  <c r="M74" i="1"/>
  <c r="M72" i="1"/>
  <c r="M70" i="1"/>
  <c r="L148" i="1" l="1"/>
  <c r="M102" i="1"/>
  <c r="I87" i="1"/>
  <c r="N156" i="1" l="1"/>
  <c r="N154" i="1"/>
  <c r="N155" i="1"/>
  <c r="N153" i="1"/>
</calcChain>
</file>

<file path=xl/sharedStrings.xml><?xml version="1.0" encoding="utf-8"?>
<sst xmlns="http://schemas.openxmlformats.org/spreadsheetml/2006/main" count="279" uniqueCount="251">
  <si>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</si>
  <si>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</si>
  <si>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</si>
  <si>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</si>
  <si>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</si>
  <si>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</si>
  <si>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</si>
  <si>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</si>
  <si>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</si>
  <si>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</si>
  <si>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</si>
  <si>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</si>
  <si>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</si>
  <si>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</si>
  <si>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</si>
  <si>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</si>
  <si>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</si>
  <si>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</si>
  <si>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</si>
  <si>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</si>
  <si>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</si>
  <si>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</si>
  <si>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</si>
  <si>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</si>
  <si>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</si>
  <si>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</si>
  <si>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</si>
  <si>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</si>
  <si>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</si>
  <si>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</si>
  <si>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</si>
  <si>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</si>
  <si>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</si>
  <si>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</si>
  <si>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</si>
  <si>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</si>
  <si>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</si>
  <si>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</si>
  <si>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</si>
  <si>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</si>
  <si>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</si>
  <si>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</si>
  <si>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</si>
  <si>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</si>
  <si>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</si>
  <si>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</si>
  <si>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</si>
  <si>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</si>
  <si>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</si>
  <si>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</si>
  <si>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</si>
  <si>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</si>
  <si>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</si>
  <si>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</si>
  <si>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</si>
  <si>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</si>
  <si>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</si>
  <si>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</si>
  <si>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</si>
  <si>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</si>
  <si>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</si>
  <si>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</si>
  <si>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</si>
  <si>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</si>
  <si>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</si>
  <si>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</si>
  <si>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</si>
  <si>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</si>
  <si>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</si>
  <si>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</si>
  <si>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</si>
  <si>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</si>
  <si>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</si>
  <si>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</si>
  <si>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</si>
  <si>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</si>
  <si>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</si>
  <si>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</si>
  <si>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</si>
  <si>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</si>
  <si>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</si>
  <si>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</si>
  <si>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</si>
  <si>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</si>
  <si>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</si>
  <si>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</si>
  <si>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</si>
  <si>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</si>
  <si>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</si>
  <si>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</si>
  <si>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</si>
  <si>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</si>
  <si>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</si>
  <si>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</si>
  <si>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</si>
  <si>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</si>
  <si>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</si>
  <si>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</si>
  <si>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</si>
  <si>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</si>
  <si>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</si>
  <si>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</si>
  <si>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</si>
  <si>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</si>
  <si>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</si>
  <si>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</si>
  <si>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</si>
  <si>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</si>
  <si>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</si>
  <si>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</si>
  <si>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</si>
  <si>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</si>
  <si>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</si>
  <si>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</si>
  <si>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</si>
  <si>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</si>
  <si>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</si>
  <si>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</si>
  <si>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</si>
  <si>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</si>
  <si>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</si>
  <si>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</si>
  <si>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</si>
  <si>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</si>
  <si>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</si>
  <si>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</si>
  <si>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</si>
  <si>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</si>
  <si>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</si>
  <si>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</si>
  <si>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</si>
  <si>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</si>
  <si>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</si>
  <si>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</si>
  <si>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</si>
  <si>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</si>
  <si>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</si>
  <si>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</si>
  <si>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CUENTAS POR COBRAR A CORTO PLAZO</t>
  </si>
  <si>
    <t>BANCOS/TESORERÍA</t>
  </si>
  <si>
    <t>DEUDORES DIVERSOS POR COBRAR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</si>
  <si>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</si>
  <si>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</si>
  <si>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</si>
  <si>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</si>
  <si>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</si>
  <si>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</si>
  <si>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</si>
  <si>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</si>
  <si>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</si>
  <si>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</si>
  <si>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</si>
  <si>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</si>
  <si>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</si>
  <si>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</si>
  <si>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PROVEEDORES POR PAGAR A CORTO PLAZO</t>
  </si>
  <si>
    <t>GASTOS DE FUNCIONAMIENTO</t>
  </si>
  <si>
    <t>OTROS GASTOS Y PÉRDIDAS EXTRAORDINARIAS</t>
  </si>
  <si>
    <t>REMUNERACIONES AL PERSONAL DE CARÁCTER PERMANENTE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</si>
  <si>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</si>
  <si>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</si>
  <si>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</si>
  <si>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</si>
  <si>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</si>
  <si>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</si>
  <si>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</si>
  <si>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</si>
  <si>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</si>
  <si>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</si>
  <si>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</si>
  <si>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</si>
  <si>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</si>
  <si>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</si>
  <si>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</si>
  <si>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</si>
  <si>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</si>
  <si>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</si>
  <si>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</si>
  <si>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</si>
  <si>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</si>
  <si>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</si>
  <si>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</si>
  <si>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</si>
  <si>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</si>
  <si>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</si>
  <si>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</si>
  <si>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</si>
  <si>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</si>
  <si>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</si>
  <si>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</si>
  <si>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</si>
  <si>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</si>
  <si>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</si>
  <si>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</si>
  <si>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</si>
  <si>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</si>
  <si>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</si>
  <si>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</si>
  <si>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</si>
  <si>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</si>
  <si>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</si>
  <si>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</si>
  <si>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</si>
  <si>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</si>
  <si>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</si>
  <si>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</si>
  <si>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</si>
  <si>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</si>
  <si>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</si>
  <si>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</si>
  <si>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</si>
  <si>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</si>
  <si>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</si>
  <si>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</si>
  <si>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</si>
  <si>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</si>
  <si>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</si>
  <si>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</si>
  <si>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</si>
  <si>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</si>
  <si>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C.P. Lydia Alicia Terrazas Lara</t>
  </si>
  <si>
    <t>EFECTIVO</t>
  </si>
  <si>
    <t>Subdirectora Admistrativa</t>
  </si>
  <si>
    <t>Jefa del Departamento de Recursos Financieros</t>
  </si>
  <si>
    <t>SANTANDER 4383</t>
  </si>
  <si>
    <t>SANTANDER (6056)</t>
  </si>
  <si>
    <t>SANTANDER PROVISION</t>
  </si>
  <si>
    <t>PRODUCTOS</t>
  </si>
  <si>
    <t>Subtotal Productos</t>
  </si>
  <si>
    <t>OTROS INGRESOS Y BENEFICIOS VARIOS</t>
  </si>
  <si>
    <t>Subtotal Otros Ingresos y Beneficios Varios</t>
  </si>
  <si>
    <t>Bancos/Tesorería</t>
  </si>
  <si>
    <t>Se integra de la siguiente manera:</t>
  </si>
  <si>
    <t>"Bajo protesta de decir verdad declaramos que los Estados Financieros y sus Notas, son razonablemente correctos y son responsabilidad del emisor"</t>
  </si>
  <si>
    <t>Fondos con afectación específica, tipo y monto de los mismos</t>
  </si>
  <si>
    <t>Programa Federal "Programa para el Adelanto Bienestar e Igualdad de las Mujeres para el Ejercicio Fiscal 2023"  por $ 200,000.00 MN</t>
  </si>
  <si>
    <t>SANTANDER 5137</t>
  </si>
  <si>
    <t>SANTANDER 9581</t>
  </si>
  <si>
    <t>SANTANDER 3057</t>
  </si>
  <si>
    <t>CONVENIOS</t>
  </si>
  <si>
    <t>C.P. Mariana Carmona Saenz</t>
  </si>
  <si>
    <t>Subtotal Convenios</t>
  </si>
  <si>
    <t>Al 30 de septiembre de 2023</t>
  </si>
  <si>
    <t xml:space="preserve">El importe de esta cuenta esta constituido principalmente por: Aportaciones de Seguridad Social (patronal), mismas que se pagan en el mes de septiembre del 2023. </t>
  </si>
  <si>
    <t>Este género se compone de dos grupos, el Pasivo Circulante y el Pasivo No Circulante, en éstos inciden pasivos derivados de operaciones por servicios personales, cuentas por pagar por operaciones presupuestarias devengadas y contabilizadas al 30 de septiembre del ejercicio correspondiente; pasivos por obligaciones laborales, a continuación se presenta la integración del pasivo:</t>
  </si>
  <si>
    <t>Correspondiente del 01 de enero al 30 de septiembre de 2023</t>
  </si>
  <si>
    <t>Programa Federal "Programa de Apoyo para Refugios Especializados para Mujeres Victimas de Violencia de Genero, sus Hijas e Hijos para el Ejercicio Fiscal 2023". Monto total del proyecto:  $ 2,800,000.00 MN. Recaudado en una primera ministración  $1,680,000.00 MN y en una segunda ministración $ 1,120,000.00 MN</t>
  </si>
  <si>
    <t>El importe de esta cuenta esta constituido principalmente por: Retenciones de ISR por Sueldos y Salarios y Honorarios y retenciones derivadas de aportaciones de seguridad social (Trabajadores) mismas que se liquidan en el mes de octubre del 2023.</t>
  </si>
  <si>
    <t>DEUDORES POR ANTICIPOS  DE LA TESORERIA A CORTO PLAZO</t>
  </si>
  <si>
    <t>TRANSFERENCIAS POR PAGAR A CARTO PLAZO</t>
  </si>
  <si>
    <t>SERVICIOS PROFESIONALES, CIENTIFICOS Y TECNICOS Y OTROS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</si>
</sst>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</numFmts>
  <fonts count="3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  <family val="2"/>
    </font>
    <font>
      <sz val="6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1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</cellStyleXfs>
  <cellXfs count="24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49" fontId="8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8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1" fillId="0" borderId="0" xfId="0" applyFont="1" applyFill="1" applyBorder="1" applyAlignment="1">
      <alignment vertical="top" wrapText="1"/>
    </xf>
    <xf numFmtId="49" fontId="11" fillId="0" borderId="0" xfId="0" applyNumberFormat="1" applyFont="1" applyFill="1" applyBorder="1" applyAlignment="1">
      <alignment vertical="top" wrapText="1"/>
    </xf>
    <xf numFmtId="0" fontId="14" fillId="0" borderId="0" xfId="0" applyFont="1"/>
    <xf numFmtId="49" fontId="13" fillId="0" borderId="0" xfId="0" applyNumberFormat="1" applyFont="1" applyFill="1" applyBorder="1" applyAlignment="1">
      <alignment horizontal="right"/>
    </xf>
    <xf numFmtId="4" fontId="13" fillId="0" borderId="0" xfId="0" applyNumberFormat="1" applyFont="1" applyFill="1" applyBorder="1" applyAlignment="1"/>
    <xf numFmtId="0" fontId="13" fillId="0" borderId="0" xfId="0" applyFont="1" applyAlignment="1">
      <alignment vertical="center"/>
    </xf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13" fillId="0" borderId="2" xfId="0" applyNumberFormat="1" applyFont="1" applyFill="1" applyBorder="1" applyAlignment="1"/>
    <xf numFmtId="0" fontId="14" fillId="0" borderId="0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/>
    <xf numFmtId="0" fontId="14" fillId="0" borderId="4" xfId="0" applyNumberFormat="1" applyFont="1" applyFill="1" applyBorder="1" applyAlignment="1"/>
    <xf numFmtId="0" fontId="14" fillId="0" borderId="3" xfId="0" applyNumberFormat="1" applyFont="1" applyFill="1" applyBorder="1" applyAlignment="1"/>
    <xf numFmtId="0" fontId="13" fillId="0" borderId="2" xfId="0" applyNumberFormat="1" applyFont="1" applyFill="1" applyBorder="1" applyAlignment="1"/>
    <xf numFmtId="43" fontId="6" fillId="0" borderId="0" xfId="0" applyNumberFormat="1" applyFont="1" applyFill="1" applyBorder="1" applyAlignment="1">
      <alignment horizontal="left" vertical="top"/>
    </xf>
    <xf numFmtId="3" fontId="13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justify" vertical="justify" wrapText="1"/>
    </xf>
    <xf numFmtId="49" fontId="16" fillId="0" borderId="0" xfId="0" applyNumberFormat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top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25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left" vertical="top"/>
    </xf>
    <xf numFmtId="0" fontId="23" fillId="2" borderId="0" xfId="0" applyFont="1" applyFill="1" applyBorder="1" applyAlignment="1">
      <alignment vertical="center" wrapText="1"/>
    </xf>
    <xf numFmtId="49" fontId="23" fillId="2" borderId="0" xfId="0" applyNumberFormat="1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8" fillId="2" borderId="0" xfId="0" applyFont="1" applyFill="1" applyBorder="1"/>
    <xf numFmtId="0" fontId="29" fillId="2" borderId="0" xfId="0" applyFont="1" applyFill="1" applyBorder="1" applyAlignment="1"/>
    <xf numFmtId="0" fontId="29" fillId="2" borderId="0" xfId="0" applyFont="1" applyFill="1" applyBorder="1" applyAlignment="1">
      <alignment vertical="center"/>
    </xf>
    <xf numFmtId="49" fontId="29" fillId="2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horizontal="right"/>
    </xf>
    <xf numFmtId="164" fontId="14" fillId="0" borderId="0" xfId="2" applyFont="1" applyFill="1" applyBorder="1" applyAlignment="1"/>
    <xf numFmtId="43" fontId="6" fillId="0" borderId="0" xfId="3" applyFont="1" applyFill="1" applyBorder="1" applyAlignment="1">
      <alignment horizontal="left" vertical="top"/>
    </xf>
    <xf numFmtId="43" fontId="2" fillId="0" borderId="0" xfId="3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13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2" fillId="0" borderId="9" xfId="3" applyFont="1" applyFill="1" applyBorder="1" applyAlignment="1" applyProtection="1">
      <protection locked="0"/>
    </xf>
    <xf numFmtId="0" fontId="2" fillId="0" borderId="9" xfId="0" applyFont="1" applyFill="1" applyBorder="1"/>
    <xf numFmtId="0" fontId="0" fillId="0" borderId="9" xfId="0" applyFill="1" applyBorder="1"/>
    <xf numFmtId="0" fontId="2" fillId="0" borderId="9" xfId="0" applyFont="1" applyFill="1" applyBorder="1" applyAlignment="1" applyProtection="1">
      <alignment vertical="top" wrapText="1"/>
      <protection locked="0"/>
    </xf>
    <xf numFmtId="7" fontId="30" fillId="0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/>
    <xf numFmtId="2" fontId="9" fillId="0" borderId="0" xfId="0" applyNumberFormat="1" applyFont="1" applyFill="1" applyBorder="1" applyAlignment="1">
      <alignment horizontal="left" vertical="top"/>
    </xf>
    <xf numFmtId="4" fontId="8" fillId="3" borderId="1" xfId="0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 wrapText="1"/>
    </xf>
    <xf numFmtId="0" fontId="6" fillId="0" borderId="0" xfId="0" applyFont="1" applyFill="1" applyBorder="1" applyAlignment="1">
      <alignment horizontal="left" vertical="top"/>
    </xf>
    <xf numFmtId="43" fontId="30" fillId="0" borderId="0" xfId="3" applyFont="1" applyFill="1" applyBorder="1" applyAlignment="1" applyProtection="1">
      <alignment horizontal="right" vertical="top" wrapText="1"/>
    </xf>
    <xf numFmtId="43" fontId="9" fillId="0" borderId="0" xfId="3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center" vertical="center"/>
    </xf>
    <xf numFmtId="4" fontId="8" fillId="3" borderId="0" xfId="0" applyNumberFormat="1" applyFont="1" applyFill="1" applyBorder="1" applyAlignment="1">
      <alignment horizontal="right" vertical="center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4" fontId="6" fillId="2" borderId="2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  <xf numFmtId="0" fontId="6" fillId="2" borderId="3" xfId="0" applyFont="1" applyFill="1" applyBorder="1" applyAlignment="1">
      <alignment horizontal="left" vertical="center" wrapText="1" indent="2"/>
    </xf>
    <xf numFmtId="43" fontId="13" fillId="0" borderId="2" xfId="3" applyFont="1" applyBorder="1" applyAlignment="1"/>
    <xf numFmtId="43" fontId="13" fillId="0" borderId="4" xfId="3" applyFont="1" applyBorder="1" applyAlignment="1"/>
    <xf numFmtId="43" fontId="13" fillId="0" borderId="3" xfId="3" applyFont="1" applyBorder="1" applyAlignment="1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3" fillId="2" borderId="4" xfId="0" applyFont="1" applyFill="1" applyBorder="1"/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>
      <alignment horizontal="left" vertical="center"/>
    </xf>
    <xf numFmtId="0" fontId="13" fillId="0" borderId="0" xfId="0" applyFont="1" applyBorder="1"/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43" fontId="13" fillId="0" borderId="2" xfId="3" applyFont="1" applyFill="1" applyBorder="1" applyAlignment="1"/>
    <xf numFmtId="43" fontId="13" fillId="0" borderId="4" xfId="3" applyFont="1" applyFill="1" applyBorder="1" applyAlignment="1"/>
    <xf numFmtId="43" fontId="13" fillId="0" borderId="3" xfId="3" applyFont="1" applyFill="1" applyBorder="1" applyAlignment="1"/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3" fillId="0" borderId="11" xfId="0" applyNumberFormat="1" applyFont="1" applyBorder="1" applyAlignment="1"/>
    <xf numFmtId="0" fontId="13" fillId="0" borderId="0" xfId="0" applyNumberFormat="1" applyFont="1" applyBorder="1" applyAlignment="1"/>
    <xf numFmtId="0" fontId="8" fillId="0" borderId="0" xfId="0" applyFont="1" applyFill="1" applyBorder="1" applyAlignment="1">
      <alignment horizontal="center" vertical="justify"/>
    </xf>
    <xf numFmtId="49" fontId="14" fillId="0" borderId="2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164" fontId="14" fillId="0" borderId="11" xfId="2" applyFont="1" applyBorder="1" applyAlignment="1"/>
    <xf numFmtId="164" fontId="14" fillId="0" borderId="0" xfId="2" applyFont="1" applyBorder="1" applyAlignment="1"/>
    <xf numFmtId="164" fontId="14" fillId="0" borderId="2" xfId="2" applyFont="1" applyBorder="1" applyAlignment="1"/>
    <xf numFmtId="164" fontId="14" fillId="0" borderId="4" xfId="2" applyFont="1" applyBorder="1" applyAlignment="1"/>
    <xf numFmtId="164" fontId="14" fillId="0" borderId="3" xfId="2" applyFont="1" applyBorder="1" applyAlignment="1"/>
    <xf numFmtId="0" fontId="14" fillId="0" borderId="2" xfId="0" applyFont="1" applyFill="1" applyBorder="1" applyAlignment="1"/>
    <xf numFmtId="0" fontId="14" fillId="0" borderId="4" xfId="0" applyFont="1" applyFill="1" applyBorder="1" applyAlignment="1"/>
    <xf numFmtId="0" fontId="14" fillId="0" borderId="3" xfId="0" applyFont="1" applyFill="1" applyBorder="1" applyAlignment="1"/>
    <xf numFmtId="0" fontId="13" fillId="0" borderId="2" xfId="0" applyNumberFormat="1" applyFont="1" applyBorder="1" applyAlignment="1"/>
    <xf numFmtId="0" fontId="13" fillId="0" borderId="4" xfId="0" applyNumberFormat="1" applyFont="1" applyBorder="1" applyAlignment="1"/>
    <xf numFmtId="0" fontId="13" fillId="0" borderId="3" xfId="0" applyNumberFormat="1" applyFont="1" applyBorder="1" applyAlignment="1"/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right"/>
    </xf>
    <xf numFmtId="49" fontId="14" fillId="0" borderId="4" xfId="0" applyNumberFormat="1" applyFont="1" applyFill="1" applyBorder="1" applyAlignment="1">
      <alignment horizontal="right"/>
    </xf>
    <xf numFmtId="49" fontId="14" fillId="0" borderId="3" xfId="0" applyNumberFormat="1" applyFont="1" applyFill="1" applyBorder="1" applyAlignment="1">
      <alignment horizontal="right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164" fontId="14" fillId="0" borderId="1" xfId="2" applyFont="1" applyFill="1" applyBorder="1" applyAlignment="1"/>
    <xf numFmtId="164" fontId="14" fillId="0" borderId="12" xfId="2" applyFont="1" applyFill="1" applyBorder="1" applyAlignment="1"/>
    <xf numFmtId="164" fontId="14" fillId="0" borderId="11" xfId="2" applyFont="1" applyFill="1" applyBorder="1" applyAlignment="1"/>
    <xf numFmtId="0" fontId="13" fillId="0" borderId="1" xfId="0" applyNumberFormat="1" applyFont="1" applyFill="1" applyBorder="1" applyAlignment="1"/>
    <xf numFmtId="0" fontId="21" fillId="0" borderId="0" xfId="9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justify" vertical="justify" wrapText="1"/>
    </xf>
    <xf numFmtId="0" fontId="13" fillId="0" borderId="0" xfId="0" applyFont="1" applyAlignment="1">
      <alignment horizontal="justify" vertical="justify"/>
    </xf>
    <xf numFmtId="165" fontId="13" fillId="0" borderId="1" xfId="0" applyNumberFormat="1" applyFont="1" applyFill="1" applyBorder="1" applyAlignment="1"/>
    <xf numFmtId="43" fontId="13" fillId="0" borderId="1" xfId="3" applyFont="1" applyFill="1" applyBorder="1" applyAlignment="1"/>
    <xf numFmtId="0" fontId="13" fillId="0" borderId="3" xfId="0" applyNumberFormat="1" applyFont="1" applyFill="1" applyBorder="1" applyAlignment="1">
      <alignment horizontal="left"/>
    </xf>
    <xf numFmtId="43" fontId="14" fillId="0" borderId="1" xfId="7" applyFont="1" applyFill="1" applyBorder="1" applyAlignment="1"/>
    <xf numFmtId="43" fontId="13" fillId="0" borderId="1" xfId="7" applyFont="1" applyFill="1" applyBorder="1" applyAlignment="1"/>
    <xf numFmtId="9" fontId="13" fillId="0" borderId="2" xfId="0" applyNumberFormat="1" applyFont="1" applyFill="1" applyBorder="1" applyAlignment="1"/>
    <xf numFmtId="9" fontId="13" fillId="0" borderId="4" xfId="0" applyNumberFormat="1" applyFont="1" applyFill="1" applyBorder="1" applyAlignment="1"/>
    <xf numFmtId="9" fontId="13" fillId="0" borderId="3" xfId="0" applyNumberFormat="1" applyFont="1" applyFill="1" applyBorder="1" applyAlignment="1"/>
    <xf numFmtId="0" fontId="2" fillId="0" borderId="0" xfId="0" applyFont="1" applyFill="1" applyBorder="1" applyAlignment="1">
      <alignment horizontal="justify" vertical="justify" wrapText="1"/>
    </xf>
    <xf numFmtId="43" fontId="14" fillId="0" borderId="1" xfId="3" applyFont="1" applyFill="1" applyBorder="1" applyAlignment="1"/>
    <xf numFmtId="0" fontId="14" fillId="0" borderId="1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165" fontId="13" fillId="0" borderId="12" xfId="0" applyNumberFormat="1" applyFont="1" applyFill="1" applyBorder="1" applyAlignment="1"/>
    <xf numFmtId="0" fontId="13" fillId="0" borderId="12" xfId="0" applyNumberFormat="1" applyFont="1" applyFill="1" applyBorder="1" applyAlignment="1"/>
    <xf numFmtId="0" fontId="13" fillId="0" borderId="11" xfId="0" applyNumberFormat="1" applyFont="1" applyFill="1" applyBorder="1" applyAlignment="1"/>
    <xf numFmtId="164" fontId="14" fillId="0" borderId="2" xfId="2" applyFont="1" applyFill="1" applyBorder="1" applyAlignment="1"/>
    <xf numFmtId="164" fontId="14" fillId="0" borderId="4" xfId="2" applyFont="1" applyFill="1" applyBorder="1" applyAlignment="1"/>
    <xf numFmtId="164" fontId="14" fillId="0" borderId="3" xfId="2" applyFont="1" applyFill="1" applyBorder="1" applyAlignment="1"/>
    <xf numFmtId="49" fontId="14" fillId="4" borderId="15" xfId="0" applyNumberFormat="1" applyFont="1" applyFill="1" applyBorder="1" applyAlignment="1" applyProtection="1">
      <alignment horizontal="center" vertical="center"/>
      <protection locked="0"/>
    </xf>
    <xf numFmtId="49" fontId="14" fillId="4" borderId="16" xfId="0" applyNumberFormat="1" applyFont="1" applyFill="1" applyBorder="1" applyAlignment="1" applyProtection="1">
      <alignment horizontal="center" vertical="center"/>
      <protection locked="0"/>
    </xf>
    <xf numFmtId="49" fontId="14" fillId="4" borderId="17" xfId="0" applyNumberFormat="1" applyFont="1" applyFill="1" applyBorder="1" applyAlignment="1" applyProtection="1">
      <alignment horizontal="center" vertical="center"/>
      <protection locked="0"/>
    </xf>
    <xf numFmtId="49" fontId="14" fillId="4" borderId="18" xfId="0" applyNumberFormat="1" applyFont="1" applyFill="1" applyBorder="1" applyAlignment="1" applyProtection="1">
      <alignment horizontal="center" vertical="center"/>
      <protection locked="0"/>
    </xf>
    <xf numFmtId="49" fontId="14" fillId="4" borderId="0" xfId="0" applyNumberFormat="1" applyFont="1" applyFill="1" applyBorder="1" applyAlignment="1" applyProtection="1">
      <alignment horizontal="center" vertical="center"/>
      <protection locked="0"/>
    </xf>
    <xf numFmtId="49" fontId="14" fillId="4" borderId="19" xfId="0" applyNumberFormat="1" applyFont="1" applyFill="1" applyBorder="1" applyAlignment="1" applyProtection="1">
      <alignment horizontal="center" vertical="center"/>
      <protection locked="0"/>
    </xf>
    <xf numFmtId="49" fontId="14" fillId="4" borderId="20" xfId="0" applyNumberFormat="1" applyFont="1" applyFill="1" applyBorder="1" applyAlignment="1" applyProtection="1">
      <alignment horizontal="center" vertical="center"/>
      <protection locked="0"/>
    </xf>
    <xf numFmtId="49" fontId="14" fillId="4" borderId="21" xfId="0" applyNumberFormat="1" applyFont="1" applyFill="1" applyBorder="1" applyAlignment="1" applyProtection="1">
      <alignment horizontal="center" vertical="center"/>
      <protection locked="0"/>
    </xf>
    <xf numFmtId="49" fontId="14" fillId="4" borderId="2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justify" vertical="justify" wrapText="1"/>
    </xf>
    <xf numFmtId="0" fontId="3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164" fontId="14" fillId="0" borderId="2" xfId="2" applyFont="1" applyFill="1" applyBorder="1" applyAlignment="1">
      <alignment horizontal="center"/>
    </xf>
    <xf numFmtId="164" fontId="14" fillId="0" borderId="4" xfId="2" applyFont="1" applyFill="1" applyBorder="1" applyAlignment="1">
      <alignment horizontal="center"/>
    </xf>
    <xf numFmtId="164" fontId="14" fillId="0" borderId="3" xfId="2" applyFont="1" applyFill="1" applyBorder="1" applyAlignment="1">
      <alignment horizontal="center"/>
    </xf>
    <xf numFmtId="7" fontId="31" fillId="0" borderId="0" xfId="0" applyNumberFormat="1" applyFont="1" applyFill="1" applyBorder="1" applyAlignment="1" applyProtection="1">
      <alignment horizontal="right" vertical="top" wrapText="1"/>
    </xf>
    <xf numFmtId="164" fontId="14" fillId="0" borderId="11" xfId="2" applyFont="1" applyFill="1" applyBorder="1" applyAlignment="1">
      <alignment horizontal="center"/>
    </xf>
    <xf numFmtId="164" fontId="14" fillId="0" borderId="0" xfId="2" applyFont="1" applyFill="1" applyBorder="1" applyAlignment="1">
      <alignment horizontal="center"/>
    </xf>
    <xf numFmtId="0" fontId="14" fillId="0" borderId="1" xfId="0" applyFont="1" applyFill="1" applyBorder="1" applyAlignment="1"/>
    <xf numFmtId="0" fontId="14" fillId="0" borderId="12" xfId="0" applyFont="1" applyFill="1" applyBorder="1" applyAlignment="1">
      <alignment horizontal="center"/>
    </xf>
    <xf numFmtId="43" fontId="13" fillId="0" borderId="2" xfId="3" applyFont="1" applyFill="1" applyBorder="1" applyAlignment="1">
      <alignment horizontal="center"/>
    </xf>
    <xf numFmtId="43" fontId="13" fillId="0" borderId="4" xfId="3" applyFont="1" applyFill="1" applyBorder="1" applyAlignment="1">
      <alignment horizontal="center"/>
    </xf>
    <xf numFmtId="43" fontId="13" fillId="0" borderId="3" xfId="3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wrapText="1"/>
    </xf>
    <xf numFmtId="0" fontId="14" fillId="0" borderId="2" xfId="0" applyNumberFormat="1" applyFont="1" applyFill="1" applyBorder="1" applyAlignment="1">
      <alignment horizontal="right"/>
    </xf>
    <xf numFmtId="0" fontId="14" fillId="0" borderId="4" xfId="0" applyNumberFormat="1" applyFont="1" applyFill="1" applyBorder="1" applyAlignment="1">
      <alignment horizontal="right"/>
    </xf>
    <xf numFmtId="0" fontId="14" fillId="0" borderId="3" xfId="0" applyNumberFormat="1" applyFont="1" applyFill="1" applyBorder="1" applyAlignment="1">
      <alignment horizontal="right"/>
    </xf>
    <xf numFmtId="0" fontId="13" fillId="0" borderId="0" xfId="4" applyFont="1" applyAlignment="1">
      <alignment horizontal="justify" vertical="justify" wrapText="1"/>
    </xf>
    <xf numFmtId="0" fontId="13" fillId="0" borderId="2" xfId="0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23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</cellXfs>
  <cellStyles count="12">
    <cellStyle name="=C:\WINNT\SYSTEM32\COMMAND.COM" xfId="8"/>
    <cellStyle name="Hipervínculo 2" xfId="1"/>
    <cellStyle name="Millares" xfId="3" builtinId="3"/>
    <cellStyle name="Millares 2" xfId="7"/>
    <cellStyle name="Millares 3" xfId="10"/>
    <cellStyle name="Moneda" xfId="2" builtinId="4"/>
    <cellStyle name="Moneda 2" xfId="5"/>
    <cellStyle name="Normal" xfId="0" builtinId="0"/>
    <cellStyle name="Normal 10 2" xfId="11"/>
    <cellStyle name="Normal 2" xfId="4"/>
    <cellStyle name="Normal 3" xfId="9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4"/>
  <sheetViews>
    <sheetView tabSelected="1" zoomScale="84" zoomScaleNormal="84" workbookViewId="0">
      <selection sqref="A1:P262"/>
    </sheetView>
  </sheetViews>
  <sheetFormatPr baseColWidth="10" defaultColWidth="9.33203125" defaultRowHeight="12" x14ac:dyDescent="0.2"/>
  <cols>
    <col min="1" max="2" width="4.1640625" style="8" customWidth="1"/>
    <col min="3" max="3" width="12" style="8" customWidth="1"/>
    <col min="4" max="7" width="9.1640625" style="8" customWidth="1"/>
    <col min="8" max="8" width="14" style="8" customWidth="1"/>
    <col min="9" max="9" width="11.1640625" style="8" customWidth="1"/>
    <col min="10" max="10" width="15.6640625" style="8" bestFit="1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3.1640625" style="8" bestFit="1" customWidth="1"/>
    <col min="16" max="16" width="17.1640625" style="8" bestFit="1" customWidth="1"/>
    <col min="17" max="17" width="5" style="8" customWidth="1"/>
    <col min="18" max="18" width="15.6640625" style="8" bestFit="1" customWidth="1"/>
    <col min="19" max="19" width="18.6640625" style="8" bestFit="1" customWidth="1"/>
    <col min="20" max="31" width="9.33203125" style="8"/>
    <col min="32" max="32" width="11.33203125" style="8" bestFit="1" customWidth="1"/>
    <col min="33" max="16384" width="9.33203125" style="8"/>
  </cols>
  <sheetData>
    <row r="1" spans="1:16" ht="12.75" customHeight="1" x14ac:dyDescent="0.2">
      <c r="B1" s="209" t="s">
        <v>218</v>
      </c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1"/>
    </row>
    <row r="2" spans="1:16" ht="12" customHeight="1" x14ac:dyDescent="0.2">
      <c r="B2" s="212" t="s">
        <v>216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4"/>
    </row>
    <row r="3" spans="1:16" ht="12" customHeight="1" x14ac:dyDescent="0.2">
      <c r="B3" s="212" t="s">
        <v>217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4"/>
    </row>
    <row r="4" spans="1:16" ht="12" customHeight="1" thickBot="1" x14ac:dyDescent="0.25">
      <c r="B4" s="215" t="s">
        <v>242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7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218" t="s">
        <v>96</v>
      </c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</row>
    <row r="9" spans="1:16" x14ac:dyDescent="0.2">
      <c r="A9" s="39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</row>
    <row r="10" spans="1:16" x14ac:dyDescent="0.2">
      <c r="A10" s="39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</row>
    <row r="11" spans="1:16" x14ac:dyDescent="0.2">
      <c r="A11" s="39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</row>
    <row r="12" spans="1:16" x14ac:dyDescent="0.2">
      <c r="A12" s="39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</row>
    <row r="13" spans="1:16" x14ac:dyDescent="0.2">
      <c r="A13" s="3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32" x14ac:dyDescent="0.2">
      <c r="B17" s="3"/>
      <c r="C17" s="9"/>
    </row>
    <row r="18" spans="1:32" x14ac:dyDescent="0.2">
      <c r="A18" s="220" t="s">
        <v>1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</row>
    <row r="19" spans="1:32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32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32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32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32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32" x14ac:dyDescent="0.2">
      <c r="B24" s="28" t="s">
        <v>25</v>
      </c>
      <c r="C24" s="2" t="s">
        <v>10</v>
      </c>
    </row>
    <row r="25" spans="1:32" x14ac:dyDescent="0.2">
      <c r="B25" s="28"/>
      <c r="C25" s="2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</row>
    <row r="26" spans="1:32" x14ac:dyDescent="0.2">
      <c r="B26" s="21"/>
      <c r="C26" s="103" t="s">
        <v>234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</row>
    <row r="27" spans="1:32" s="103" customFormat="1" x14ac:dyDescent="0.2">
      <c r="B27" s="21"/>
      <c r="C27" s="103" t="s">
        <v>235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32" s="103" customFormat="1" ht="25.5" customHeight="1" x14ac:dyDescent="0.2">
      <c r="B28" s="21"/>
      <c r="C28" s="221" t="s">
        <v>246</v>
      </c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</row>
    <row r="29" spans="1:32" s="103" customFormat="1" x14ac:dyDescent="0.2">
      <c r="B29" s="21"/>
      <c r="C29" s="29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32" s="103" customFormat="1" x14ac:dyDescent="0.2">
      <c r="B30" s="21"/>
      <c r="C30" s="29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32" x14ac:dyDescent="0.2">
      <c r="B31" s="21"/>
      <c r="C31" s="95" t="s">
        <v>231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</row>
    <row r="32" spans="1:32" x14ac:dyDescent="0.2">
      <c r="B32" s="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</row>
    <row r="33" spans="1:16" x14ac:dyDescent="0.2">
      <c r="B33" s="28"/>
      <c r="C33" s="175" t="s">
        <v>224</v>
      </c>
      <c r="D33" s="176"/>
      <c r="E33" s="176"/>
      <c r="F33" s="176"/>
      <c r="G33" s="176"/>
      <c r="H33" s="176"/>
      <c r="I33" s="176"/>
      <c r="J33" s="195">
        <v>3509206.82</v>
      </c>
      <c r="K33" s="196"/>
      <c r="L33" s="197"/>
    </row>
    <row r="34" spans="1:16" ht="12.75" customHeight="1" x14ac:dyDescent="0.2">
      <c r="B34" s="28"/>
      <c r="C34" s="175" t="s">
        <v>225</v>
      </c>
      <c r="D34" s="176"/>
      <c r="E34" s="176"/>
      <c r="F34" s="176"/>
      <c r="G34" s="176"/>
      <c r="H34" s="176"/>
      <c r="I34" s="176"/>
      <c r="J34" s="195">
        <v>0</v>
      </c>
      <c r="K34" s="196"/>
      <c r="L34" s="197"/>
    </row>
    <row r="35" spans="1:16" s="103" customFormat="1" ht="12.75" customHeight="1" x14ac:dyDescent="0.2">
      <c r="B35" s="28"/>
      <c r="C35" s="175" t="s">
        <v>236</v>
      </c>
      <c r="D35" s="176"/>
      <c r="E35" s="176"/>
      <c r="F35" s="176"/>
      <c r="G35" s="176"/>
      <c r="H35" s="176"/>
      <c r="I35" s="176"/>
      <c r="J35" s="195">
        <v>0</v>
      </c>
      <c r="K35" s="196"/>
      <c r="L35" s="197"/>
    </row>
    <row r="36" spans="1:16" s="103" customFormat="1" ht="12.75" customHeight="1" x14ac:dyDescent="0.2">
      <c r="B36" s="28"/>
      <c r="C36" s="175" t="s">
        <v>226</v>
      </c>
      <c r="D36" s="176"/>
      <c r="E36" s="176"/>
      <c r="F36" s="176"/>
      <c r="G36" s="176"/>
      <c r="H36" s="176"/>
      <c r="I36" s="176"/>
      <c r="J36" s="195">
        <v>79.239999999999995</v>
      </c>
      <c r="K36" s="196"/>
      <c r="L36" s="197"/>
    </row>
    <row r="37" spans="1:16" s="103" customFormat="1" ht="12.75" customHeight="1" x14ac:dyDescent="0.2">
      <c r="B37" s="28"/>
      <c r="C37" s="175" t="s">
        <v>237</v>
      </c>
      <c r="D37" s="176"/>
      <c r="E37" s="176"/>
      <c r="F37" s="176"/>
      <c r="G37" s="176"/>
      <c r="H37" s="176"/>
      <c r="I37" s="176"/>
      <c r="J37" s="195">
        <v>129158</v>
      </c>
      <c r="K37" s="196"/>
      <c r="L37" s="197"/>
    </row>
    <row r="38" spans="1:16" x14ac:dyDescent="0.2">
      <c r="B38" s="28"/>
      <c r="C38" s="175" t="s">
        <v>238</v>
      </c>
      <c r="D38" s="176"/>
      <c r="E38" s="176"/>
      <c r="F38" s="176"/>
      <c r="G38" s="176"/>
      <c r="H38" s="176"/>
      <c r="I38" s="176"/>
      <c r="J38" s="195">
        <v>1706673.69</v>
      </c>
      <c r="K38" s="196"/>
      <c r="L38" s="197"/>
    </row>
    <row r="39" spans="1:16" x14ac:dyDescent="0.2">
      <c r="B39" s="28"/>
      <c r="C39" s="172" t="s">
        <v>28</v>
      </c>
      <c r="D39" s="173"/>
      <c r="E39" s="173"/>
      <c r="F39" s="173"/>
      <c r="G39" s="173"/>
      <c r="H39" s="173"/>
      <c r="I39" s="173"/>
      <c r="J39" s="222">
        <f>SUM(J33:L38)</f>
        <v>5345117.75</v>
      </c>
      <c r="K39" s="223"/>
      <c r="L39" s="224"/>
    </row>
    <row r="40" spans="1:16" x14ac:dyDescent="0.2">
      <c r="B40" s="28"/>
      <c r="C40" s="2"/>
    </row>
    <row r="41" spans="1:16" x14ac:dyDescent="0.2">
      <c r="B41" s="2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x14ac:dyDescent="0.2">
      <c r="A42" s="2"/>
      <c r="B42" s="28" t="s">
        <v>25</v>
      </c>
      <c r="C42" s="2" t="s">
        <v>11</v>
      </c>
    </row>
    <row r="43" spans="1:16" x14ac:dyDescent="0.2">
      <c r="A43" s="2"/>
      <c r="B43" s="28"/>
      <c r="C43" s="2"/>
    </row>
    <row r="44" spans="1:16" s="27" customFormat="1" ht="11.25" x14ac:dyDescent="0.2">
      <c r="A44" s="31"/>
      <c r="B44" s="58"/>
      <c r="C44" s="219" t="s">
        <v>22</v>
      </c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</row>
    <row r="45" spans="1:16" s="27" customFormat="1" ht="11.25" x14ac:dyDescent="0.2">
      <c r="A45" s="31"/>
      <c r="B45" s="32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</row>
    <row r="46" spans="1:16" x14ac:dyDescent="0.2">
      <c r="A46" s="7"/>
      <c r="B46" s="1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">
      <c r="A47" s="7"/>
      <c r="B47" s="19"/>
      <c r="C47" s="201" t="s">
        <v>26</v>
      </c>
      <c r="D47" s="202"/>
      <c r="E47" s="202"/>
      <c r="F47" s="202"/>
      <c r="G47" s="202"/>
      <c r="H47" s="202"/>
      <c r="I47" s="202"/>
      <c r="J47" s="144">
        <v>2023</v>
      </c>
      <c r="K47" s="145"/>
      <c r="L47" s="146"/>
      <c r="M47" s="170"/>
      <c r="N47" s="171"/>
      <c r="O47" s="171"/>
    </row>
    <row r="48" spans="1:16" x14ac:dyDescent="0.2">
      <c r="A48" s="7"/>
      <c r="B48" s="19"/>
      <c r="C48" s="175" t="s">
        <v>138</v>
      </c>
      <c r="D48" s="176"/>
      <c r="E48" s="176"/>
      <c r="F48" s="176"/>
      <c r="G48" s="176"/>
      <c r="H48" s="176"/>
      <c r="I48" s="176"/>
      <c r="J48" s="195">
        <v>-0.06</v>
      </c>
      <c r="K48" s="196"/>
      <c r="L48" s="197"/>
      <c r="M48" s="198"/>
      <c r="N48" s="199"/>
      <c r="O48" s="199"/>
    </row>
    <row r="49" spans="1:17" x14ac:dyDescent="0.2">
      <c r="A49" s="7"/>
      <c r="B49" s="19"/>
      <c r="C49" s="175" t="s">
        <v>140</v>
      </c>
      <c r="D49" s="176"/>
      <c r="E49" s="176"/>
      <c r="F49" s="176"/>
      <c r="G49" s="176"/>
      <c r="H49" s="176"/>
      <c r="I49" s="176"/>
      <c r="J49" s="195">
        <v>14560.49</v>
      </c>
      <c r="K49" s="196"/>
      <c r="L49" s="197"/>
      <c r="M49" s="198"/>
      <c r="N49" s="199"/>
      <c r="O49" s="199"/>
      <c r="Q49" s="93"/>
    </row>
    <row r="50" spans="1:17" x14ac:dyDescent="0.2">
      <c r="A50" s="7"/>
      <c r="B50" s="19"/>
      <c r="C50" s="60" t="s">
        <v>211</v>
      </c>
      <c r="D50" s="61"/>
      <c r="E50" s="61"/>
      <c r="F50" s="61"/>
      <c r="G50" s="61"/>
      <c r="H50" s="61"/>
      <c r="I50" s="61"/>
      <c r="J50" s="195">
        <v>540.92999999999995</v>
      </c>
      <c r="K50" s="196"/>
      <c r="L50" s="197"/>
      <c r="M50" s="62"/>
      <c r="N50" s="63"/>
      <c r="O50" s="63"/>
    </row>
    <row r="51" spans="1:17" s="103" customFormat="1" x14ac:dyDescent="0.2">
      <c r="A51" s="7"/>
      <c r="B51" s="19"/>
      <c r="C51" s="175" t="s">
        <v>248</v>
      </c>
      <c r="D51" s="176"/>
      <c r="E51" s="176"/>
      <c r="F51" s="176"/>
      <c r="G51" s="176"/>
      <c r="H51" s="176"/>
      <c r="I51" s="186"/>
      <c r="J51" s="195">
        <v>8322.93</v>
      </c>
      <c r="K51" s="196"/>
      <c r="L51" s="197"/>
      <c r="M51" s="108"/>
      <c r="N51" s="109"/>
      <c r="O51" s="109"/>
    </row>
    <row r="52" spans="1:17" x14ac:dyDescent="0.2">
      <c r="A52" s="7"/>
      <c r="B52" s="19"/>
      <c r="C52" s="172" t="s">
        <v>28</v>
      </c>
      <c r="D52" s="173"/>
      <c r="E52" s="173"/>
      <c r="F52" s="173"/>
      <c r="G52" s="173"/>
      <c r="H52" s="173"/>
      <c r="I52" s="173"/>
      <c r="J52" s="222">
        <f>SUM(J48:L51)</f>
        <v>23424.29</v>
      </c>
      <c r="K52" s="223"/>
      <c r="L52" s="224"/>
      <c r="M52" s="226"/>
      <c r="N52" s="227"/>
      <c r="O52" s="227"/>
    </row>
    <row r="53" spans="1:17" x14ac:dyDescent="0.2">
      <c r="A53" s="7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7" x14ac:dyDescent="0.2">
      <c r="A54" s="7"/>
      <c r="B54" s="1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7" x14ac:dyDescent="0.2">
      <c r="A55" s="12"/>
      <c r="B55" s="25"/>
      <c r="C55" s="16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7" x14ac:dyDescent="0.2">
      <c r="A56" s="12"/>
      <c r="B56" s="28" t="s">
        <v>25</v>
      </c>
      <c r="C56" s="2" t="s">
        <v>12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7" x14ac:dyDescent="0.2">
      <c r="A57" s="12"/>
      <c r="B57" s="28"/>
      <c r="C57" s="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7" x14ac:dyDescent="0.2">
      <c r="B58" s="21"/>
      <c r="C58" s="12"/>
      <c r="D58" s="34"/>
      <c r="E58" s="34"/>
      <c r="F58" s="34"/>
      <c r="G58" s="34"/>
      <c r="H58" s="34"/>
      <c r="I58" s="34"/>
      <c r="J58" s="34"/>
      <c r="K58" s="34"/>
      <c r="L58" s="35"/>
      <c r="M58" s="35"/>
      <c r="N58" s="35"/>
      <c r="O58" s="35"/>
      <c r="P58" s="35"/>
    </row>
    <row r="59" spans="1:17" x14ac:dyDescent="0.2">
      <c r="B59" s="21"/>
      <c r="C59" s="33" t="s">
        <v>31</v>
      </c>
      <c r="D59" s="34"/>
      <c r="E59" s="34"/>
      <c r="F59" s="34"/>
      <c r="G59" s="34"/>
      <c r="H59" s="34"/>
      <c r="I59" s="34"/>
      <c r="J59" s="34"/>
      <c r="K59" s="34"/>
      <c r="L59" s="35"/>
      <c r="M59" s="35"/>
      <c r="N59" s="35"/>
      <c r="O59" s="35"/>
      <c r="P59" s="35"/>
    </row>
    <row r="60" spans="1:17" x14ac:dyDescent="0.2">
      <c r="B60" s="21"/>
      <c r="C60" s="33"/>
      <c r="D60" s="34"/>
      <c r="E60" s="34"/>
      <c r="F60" s="34"/>
      <c r="G60" s="34"/>
      <c r="H60" s="34"/>
      <c r="I60" s="34"/>
      <c r="J60" s="34"/>
      <c r="K60" s="34"/>
      <c r="L60" s="35"/>
      <c r="M60" s="35"/>
      <c r="N60" s="35"/>
      <c r="O60" s="35"/>
      <c r="P60" s="35"/>
    </row>
    <row r="61" spans="1:17" x14ac:dyDescent="0.2">
      <c r="B61" s="21"/>
      <c r="C61" s="30" t="s">
        <v>232</v>
      </c>
      <c r="D61" s="34"/>
      <c r="E61" s="34"/>
      <c r="F61" s="34"/>
      <c r="G61" s="34"/>
      <c r="H61" s="34"/>
      <c r="I61" s="34"/>
      <c r="J61" s="34"/>
      <c r="K61" s="34"/>
      <c r="L61" s="35"/>
      <c r="M61" s="35"/>
      <c r="N61" s="35"/>
      <c r="O61" s="35"/>
      <c r="P61" s="35"/>
    </row>
    <row r="62" spans="1:17" x14ac:dyDescent="0.2">
      <c r="B62" s="21"/>
      <c r="C62" s="12"/>
      <c r="D62" s="34"/>
      <c r="E62" s="34"/>
      <c r="F62" s="34"/>
      <c r="G62" s="34"/>
      <c r="H62" s="34"/>
      <c r="I62" s="34"/>
      <c r="J62" s="34"/>
      <c r="K62" s="34"/>
      <c r="L62" s="35"/>
      <c r="M62" s="35"/>
      <c r="N62" s="35"/>
      <c r="O62" s="35"/>
      <c r="P62" s="35"/>
    </row>
    <row r="63" spans="1:17" x14ac:dyDescent="0.2">
      <c r="B63" s="21"/>
      <c r="D63" s="200" t="s">
        <v>26</v>
      </c>
      <c r="E63" s="200"/>
      <c r="F63" s="200"/>
      <c r="G63" s="200"/>
      <c r="H63" s="200"/>
      <c r="I63" s="200"/>
      <c r="J63" s="200"/>
      <c r="K63" s="200"/>
      <c r="L63" s="200"/>
      <c r="M63" s="200">
        <v>2023</v>
      </c>
      <c r="N63" s="200"/>
      <c r="O63" s="200"/>
    </row>
    <row r="64" spans="1:17" x14ac:dyDescent="0.2">
      <c r="B64" s="21"/>
      <c r="D64" s="180" t="s">
        <v>142</v>
      </c>
      <c r="E64" s="180"/>
      <c r="F64" s="180"/>
      <c r="G64" s="180"/>
      <c r="H64" s="180"/>
      <c r="I64" s="180"/>
      <c r="J64" s="180"/>
      <c r="K64" s="180"/>
      <c r="L64" s="180"/>
      <c r="M64" s="184">
        <v>2767504.04</v>
      </c>
      <c r="N64" s="180"/>
      <c r="O64" s="180"/>
    </row>
    <row r="65" spans="1:19" x14ac:dyDescent="0.2">
      <c r="B65" s="21"/>
      <c r="D65" s="180" t="s">
        <v>143</v>
      </c>
      <c r="E65" s="180"/>
      <c r="F65" s="180"/>
      <c r="G65" s="180"/>
      <c r="H65" s="180"/>
      <c r="I65" s="180"/>
      <c r="J65" s="180"/>
      <c r="K65" s="180"/>
      <c r="L65" s="180"/>
      <c r="M65" s="184">
        <v>57999.01</v>
      </c>
      <c r="N65" s="180"/>
      <c r="O65" s="180"/>
    </row>
    <row r="66" spans="1:19" x14ac:dyDescent="0.2">
      <c r="B66" s="21"/>
      <c r="D66" s="180" t="s">
        <v>213</v>
      </c>
      <c r="E66" s="180"/>
      <c r="F66" s="180"/>
      <c r="G66" s="180"/>
      <c r="H66" s="180"/>
      <c r="I66" s="180"/>
      <c r="J66" s="180"/>
      <c r="K66" s="180"/>
      <c r="L66" s="180"/>
      <c r="M66" s="184">
        <v>28197.06</v>
      </c>
      <c r="N66" s="180"/>
      <c r="O66" s="180"/>
    </row>
    <row r="67" spans="1:19" x14ac:dyDescent="0.2">
      <c r="B67" s="21"/>
      <c r="D67" s="180" t="s">
        <v>144</v>
      </c>
      <c r="E67" s="180"/>
      <c r="F67" s="180"/>
      <c r="G67" s="180"/>
      <c r="H67" s="180"/>
      <c r="I67" s="180"/>
      <c r="J67" s="180"/>
      <c r="K67" s="180"/>
      <c r="L67" s="180"/>
      <c r="M67" s="184">
        <v>1662872</v>
      </c>
      <c r="N67" s="180"/>
      <c r="O67" s="180"/>
    </row>
    <row r="68" spans="1:19" x14ac:dyDescent="0.2">
      <c r="B68" s="21"/>
      <c r="D68" s="180" t="s">
        <v>212</v>
      </c>
      <c r="E68" s="180"/>
      <c r="F68" s="180"/>
      <c r="G68" s="180"/>
      <c r="H68" s="180"/>
      <c r="I68" s="180"/>
      <c r="J68" s="180"/>
      <c r="K68" s="180"/>
      <c r="L68" s="180"/>
      <c r="M68" s="184">
        <v>13572</v>
      </c>
      <c r="N68" s="180"/>
      <c r="O68" s="180"/>
    </row>
    <row r="69" spans="1:19" x14ac:dyDescent="0.2">
      <c r="B69" s="21"/>
      <c r="D69" s="180" t="s">
        <v>145</v>
      </c>
      <c r="E69" s="180"/>
      <c r="F69" s="180"/>
      <c r="G69" s="180"/>
      <c r="H69" s="180"/>
      <c r="I69" s="180"/>
      <c r="J69" s="180"/>
      <c r="K69" s="180"/>
      <c r="L69" s="180"/>
      <c r="M69" s="184">
        <v>31844.639999999999</v>
      </c>
      <c r="N69" s="180"/>
      <c r="O69" s="180"/>
    </row>
    <row r="70" spans="1:19" x14ac:dyDescent="0.2">
      <c r="B70" s="21"/>
      <c r="D70" s="194" t="s">
        <v>141</v>
      </c>
      <c r="E70" s="194"/>
      <c r="F70" s="194"/>
      <c r="G70" s="194"/>
      <c r="H70" s="194"/>
      <c r="I70" s="194"/>
      <c r="J70" s="194"/>
      <c r="K70" s="194"/>
      <c r="L70" s="194"/>
      <c r="M70" s="193">
        <f>SUM(M64:O69)</f>
        <v>4561988.7499999991</v>
      </c>
      <c r="N70" s="193"/>
      <c r="O70" s="193"/>
      <c r="P70" s="48"/>
      <c r="R70" s="77"/>
      <c r="S70" s="48"/>
    </row>
    <row r="71" spans="1:19" x14ac:dyDescent="0.2">
      <c r="B71" s="21"/>
      <c r="D71" s="180" t="s">
        <v>146</v>
      </c>
      <c r="E71" s="180"/>
      <c r="F71" s="180"/>
      <c r="G71" s="180"/>
      <c r="H71" s="180"/>
      <c r="I71" s="180"/>
      <c r="J71" s="180"/>
      <c r="K71" s="180"/>
      <c r="L71" s="180"/>
      <c r="M71" s="184">
        <v>852715.05</v>
      </c>
      <c r="N71" s="180"/>
      <c r="O71" s="180"/>
    </row>
    <row r="72" spans="1:19" x14ac:dyDescent="0.2">
      <c r="B72" s="21"/>
      <c r="D72" s="194" t="s">
        <v>147</v>
      </c>
      <c r="E72" s="194"/>
      <c r="F72" s="194"/>
      <c r="G72" s="194"/>
      <c r="H72" s="194"/>
      <c r="I72" s="194"/>
      <c r="J72" s="194"/>
      <c r="K72" s="194"/>
      <c r="L72" s="194"/>
      <c r="M72" s="193">
        <f>SUM(M71:O71)</f>
        <v>852715.05</v>
      </c>
      <c r="N72" s="193"/>
      <c r="O72" s="193"/>
      <c r="Q72" s="48"/>
    </row>
    <row r="73" spans="1:19" x14ac:dyDescent="0.2">
      <c r="B73" s="21"/>
      <c r="D73" s="175" t="s">
        <v>148</v>
      </c>
      <c r="E73" s="176"/>
      <c r="F73" s="176"/>
      <c r="G73" s="176"/>
      <c r="H73" s="176"/>
      <c r="I73" s="176"/>
      <c r="J73" s="176"/>
      <c r="K73" s="176"/>
      <c r="L73" s="186"/>
      <c r="M73" s="184">
        <v>886121.13</v>
      </c>
      <c r="N73" s="180"/>
      <c r="O73" s="180"/>
      <c r="R73" s="94"/>
    </row>
    <row r="74" spans="1:19" x14ac:dyDescent="0.2">
      <c r="B74" s="21"/>
      <c r="D74" s="194" t="s">
        <v>149</v>
      </c>
      <c r="E74" s="194"/>
      <c r="F74" s="194"/>
      <c r="G74" s="194"/>
      <c r="H74" s="194"/>
      <c r="I74" s="194"/>
      <c r="J74" s="194"/>
      <c r="K74" s="194"/>
      <c r="L74" s="194"/>
      <c r="M74" s="193">
        <f>SUM(M73)</f>
        <v>886121.13</v>
      </c>
      <c r="N74" s="193"/>
      <c r="O74" s="193"/>
    </row>
    <row r="75" spans="1:19" x14ac:dyDescent="0.2">
      <c r="B75" s="21"/>
      <c r="C75" s="12"/>
      <c r="D75" s="34"/>
      <c r="E75" s="34"/>
      <c r="F75" s="34"/>
      <c r="G75" s="34"/>
      <c r="H75" s="34"/>
      <c r="I75" s="34"/>
      <c r="J75" s="34"/>
      <c r="K75" s="34"/>
      <c r="L75" s="35"/>
      <c r="M75" s="35"/>
      <c r="N75" s="35"/>
      <c r="O75" s="35"/>
      <c r="P75" s="35"/>
    </row>
    <row r="76" spans="1:19" x14ac:dyDescent="0.2">
      <c r="B76" s="21"/>
      <c r="C76" s="12"/>
      <c r="D76" s="34"/>
      <c r="E76" s="34"/>
      <c r="F76" s="34"/>
      <c r="G76" s="34"/>
      <c r="H76" s="34"/>
      <c r="I76" s="34"/>
      <c r="J76" s="34"/>
      <c r="K76" s="34"/>
      <c r="L76" s="35"/>
      <c r="M76" s="35"/>
      <c r="N76" s="35"/>
      <c r="O76" s="35"/>
      <c r="P76" s="35"/>
    </row>
    <row r="78" spans="1:19" x14ac:dyDescent="0.2">
      <c r="A78" s="2"/>
      <c r="B78" s="10" t="s">
        <v>32</v>
      </c>
    </row>
    <row r="79" spans="1:19" s="27" customFormat="1" x14ac:dyDescent="0.2">
      <c r="A79" s="40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9" ht="12" customHeight="1" x14ac:dyDescent="0.2">
      <c r="A80" s="11"/>
      <c r="B80" s="17"/>
      <c r="C80" s="237" t="s">
        <v>244</v>
      </c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</row>
    <row r="81" spans="1:16" x14ac:dyDescent="0.2">
      <c r="A81" s="11"/>
      <c r="B81" s="17"/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</row>
    <row r="82" spans="1:16" x14ac:dyDescent="0.2">
      <c r="A82" s="11"/>
      <c r="B82" s="17"/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</row>
    <row r="83" spans="1:16" x14ac:dyDescent="0.2">
      <c r="A83" s="11"/>
      <c r="B83" s="1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 x14ac:dyDescent="0.2">
      <c r="A84" s="11"/>
      <c r="B84" s="17"/>
      <c r="C84" s="7"/>
      <c r="D84" s="7"/>
      <c r="E84" s="228" t="s">
        <v>26</v>
      </c>
      <c r="F84" s="228"/>
      <c r="G84" s="228"/>
      <c r="H84" s="228"/>
      <c r="I84" s="200">
        <v>2023</v>
      </c>
      <c r="J84" s="200"/>
      <c r="K84" s="200"/>
      <c r="L84" s="229"/>
      <c r="M84" s="229"/>
      <c r="N84" s="170"/>
      <c r="P84" s="78"/>
    </row>
    <row r="85" spans="1:16" x14ac:dyDescent="0.2">
      <c r="A85" s="11"/>
      <c r="B85" s="17"/>
      <c r="C85" s="7"/>
      <c r="D85" s="7"/>
      <c r="E85" s="180" t="s">
        <v>150</v>
      </c>
      <c r="F85" s="180"/>
      <c r="G85" s="180"/>
      <c r="H85" s="180"/>
      <c r="I85" s="184">
        <v>47270.080000000002</v>
      </c>
      <c r="J85" s="180"/>
      <c r="K85" s="180"/>
      <c r="L85" s="203"/>
      <c r="M85" s="204"/>
      <c r="N85" s="205"/>
      <c r="P85" s="7"/>
    </row>
    <row r="86" spans="1:16" x14ac:dyDescent="0.2">
      <c r="A86" s="11"/>
      <c r="B86" s="17"/>
      <c r="C86" s="7"/>
      <c r="D86" s="7"/>
      <c r="E86" s="180" t="s">
        <v>152</v>
      </c>
      <c r="F86" s="180"/>
      <c r="G86" s="180"/>
      <c r="H86" s="180"/>
      <c r="I86" s="184">
        <v>0</v>
      </c>
      <c r="J86" s="180"/>
      <c r="K86" s="180"/>
      <c r="L86" s="203"/>
      <c r="M86" s="204"/>
      <c r="N86" s="205"/>
      <c r="P86" s="7"/>
    </row>
    <row r="87" spans="1:16" x14ac:dyDescent="0.2">
      <c r="A87" s="11"/>
      <c r="B87" s="17"/>
      <c r="C87" s="7"/>
      <c r="D87" s="7"/>
      <c r="E87" s="172" t="s">
        <v>33</v>
      </c>
      <c r="F87" s="173"/>
      <c r="G87" s="173"/>
      <c r="H87" s="174"/>
      <c r="I87" s="177">
        <f>SUM(I85:K86)</f>
        <v>47270.080000000002</v>
      </c>
      <c r="J87" s="177"/>
      <c r="K87" s="177"/>
      <c r="L87" s="178"/>
      <c r="M87" s="178"/>
      <c r="N87" s="179"/>
      <c r="P87" s="7"/>
    </row>
    <row r="88" spans="1:16" x14ac:dyDescent="0.2">
      <c r="A88" s="11"/>
      <c r="B88" s="17"/>
      <c r="C88" s="7"/>
      <c r="D88" s="7"/>
      <c r="E88" s="75"/>
      <c r="F88" s="75"/>
      <c r="G88" s="75"/>
      <c r="H88" s="75"/>
      <c r="I88" s="76"/>
      <c r="J88" s="76"/>
      <c r="K88" s="76"/>
      <c r="L88" s="76"/>
      <c r="M88" s="76"/>
      <c r="N88" s="76"/>
      <c r="P88" s="7"/>
    </row>
    <row r="89" spans="1:16" x14ac:dyDescent="0.2">
      <c r="A89" s="11"/>
      <c r="B89" s="17"/>
      <c r="C89" s="7"/>
      <c r="D89" s="7"/>
      <c r="E89" s="75"/>
      <c r="F89" s="75"/>
      <c r="G89" s="75"/>
      <c r="H89" s="75"/>
      <c r="I89" s="76"/>
      <c r="J89" s="76"/>
      <c r="K89" s="76"/>
      <c r="L89" s="76"/>
      <c r="M89" s="76"/>
      <c r="N89" s="76"/>
      <c r="P89" s="7"/>
    </row>
    <row r="90" spans="1:16" x14ac:dyDescent="0.2">
      <c r="A90" s="11"/>
      <c r="B90" s="17"/>
      <c r="C90" s="7"/>
      <c r="D90" s="7"/>
      <c r="E90" s="75"/>
      <c r="F90" s="75"/>
      <c r="G90" s="75"/>
      <c r="H90" s="75"/>
      <c r="I90" s="76"/>
      <c r="J90" s="76"/>
      <c r="K90" s="76"/>
      <c r="L90" s="76"/>
      <c r="M90" s="76"/>
      <c r="N90" s="76"/>
      <c r="P90" s="7"/>
    </row>
    <row r="91" spans="1:16" x14ac:dyDescent="0.2">
      <c r="A91" s="11"/>
      <c r="B91" s="17"/>
      <c r="C91" s="7"/>
      <c r="D91" s="7"/>
      <c r="E91" s="75"/>
      <c r="F91" s="75"/>
      <c r="G91" s="75"/>
      <c r="H91" s="75"/>
      <c r="I91" s="76"/>
      <c r="J91" s="76"/>
      <c r="K91" s="76"/>
      <c r="L91" s="76"/>
      <c r="M91" s="76"/>
      <c r="N91" s="76"/>
      <c r="P91" s="7"/>
    </row>
    <row r="92" spans="1:16" x14ac:dyDescent="0.2">
      <c r="A92" s="11"/>
      <c r="B92" s="17"/>
      <c r="C92" s="7"/>
      <c r="D92" s="7"/>
      <c r="E92" s="75"/>
      <c r="F92" s="75"/>
      <c r="G92" s="75"/>
      <c r="H92" s="75"/>
      <c r="I92" s="76"/>
      <c r="J92" s="76"/>
      <c r="K92" s="76"/>
      <c r="L92" s="76"/>
      <c r="M92" s="76"/>
      <c r="N92" s="76"/>
      <c r="P92" s="7"/>
    </row>
    <row r="93" spans="1:16" x14ac:dyDescent="0.2">
      <c r="A93" s="11"/>
      <c r="B93" s="17"/>
      <c r="C93" s="7"/>
      <c r="D93" s="7"/>
      <c r="E93" s="75"/>
      <c r="F93" s="75"/>
      <c r="G93" s="75"/>
      <c r="H93" s="75"/>
      <c r="I93" s="76"/>
      <c r="J93" s="76"/>
      <c r="K93" s="76"/>
      <c r="L93" s="76"/>
      <c r="M93" s="76"/>
      <c r="N93" s="76"/>
      <c r="P93" s="7"/>
    </row>
    <row r="94" spans="1:16" x14ac:dyDescent="0.2">
      <c r="A94" s="11"/>
      <c r="B94" s="28" t="s">
        <v>25</v>
      </c>
      <c r="C94" s="33" t="s">
        <v>34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 x14ac:dyDescent="0.2">
      <c r="A95" s="11"/>
      <c r="B95" s="28"/>
      <c r="C95" s="33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x14ac:dyDescent="0.2">
      <c r="A96" s="11"/>
      <c r="B96" s="17"/>
      <c r="C96" s="36" t="s">
        <v>35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20" x14ac:dyDescent="0.2">
      <c r="A97" s="11"/>
      <c r="B97" s="1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20" x14ac:dyDescent="0.2">
      <c r="A98" s="11"/>
      <c r="B98" s="17"/>
      <c r="C98" s="7"/>
      <c r="D98" s="164" t="s">
        <v>26</v>
      </c>
      <c r="E98" s="165"/>
      <c r="F98" s="165"/>
      <c r="G98" s="165"/>
      <c r="H98" s="165"/>
      <c r="I98" s="165"/>
      <c r="J98" s="165"/>
      <c r="K98" s="165"/>
      <c r="L98" s="166"/>
      <c r="M98" s="144" t="s">
        <v>29</v>
      </c>
      <c r="N98" s="145"/>
      <c r="O98" s="146"/>
    </row>
    <row r="99" spans="1:20" x14ac:dyDescent="0.2">
      <c r="A99" s="11"/>
      <c r="B99" s="17"/>
      <c r="C99" s="7"/>
      <c r="D99" s="180" t="s">
        <v>153</v>
      </c>
      <c r="E99" s="180"/>
      <c r="F99" s="180"/>
      <c r="G99" s="180"/>
      <c r="H99" s="180"/>
      <c r="I99" s="180"/>
      <c r="J99" s="180"/>
      <c r="K99" s="180"/>
      <c r="L99" s="180"/>
      <c r="M99" s="184">
        <v>-10631.06</v>
      </c>
      <c r="N99" s="180"/>
      <c r="O99" s="180"/>
      <c r="Q99" s="225"/>
      <c r="R99" s="225"/>
      <c r="S99" s="225"/>
      <c r="T99" s="225"/>
    </row>
    <row r="100" spans="1:20" x14ac:dyDescent="0.2">
      <c r="A100" s="11"/>
      <c r="B100" s="17"/>
      <c r="C100" s="7"/>
      <c r="D100" s="180" t="s">
        <v>155</v>
      </c>
      <c r="E100" s="180"/>
      <c r="F100" s="180"/>
      <c r="G100" s="180"/>
      <c r="H100" s="180"/>
      <c r="I100" s="180"/>
      <c r="J100" s="180"/>
      <c r="K100" s="180"/>
      <c r="L100" s="180"/>
      <c r="M100" s="184">
        <v>-5642.52</v>
      </c>
      <c r="N100" s="180"/>
      <c r="O100" s="180"/>
      <c r="Q100" s="77"/>
    </row>
    <row r="101" spans="1:20" x14ac:dyDescent="0.2">
      <c r="A101" s="11"/>
      <c r="B101" s="17"/>
      <c r="C101" s="7"/>
      <c r="D101" s="180" t="s">
        <v>154</v>
      </c>
      <c r="E101" s="180"/>
      <c r="F101" s="180"/>
      <c r="G101" s="180"/>
      <c r="H101" s="180"/>
      <c r="I101" s="180"/>
      <c r="J101" s="180"/>
      <c r="K101" s="180"/>
      <c r="L101" s="180"/>
      <c r="M101" s="184">
        <v>63543.66</v>
      </c>
      <c r="N101" s="180"/>
      <c r="O101" s="180"/>
      <c r="Q101" s="77"/>
    </row>
    <row r="102" spans="1:20" x14ac:dyDescent="0.2">
      <c r="A102" s="11"/>
      <c r="B102" s="17"/>
      <c r="C102" s="7"/>
      <c r="D102" s="234" t="s">
        <v>151</v>
      </c>
      <c r="E102" s="235"/>
      <c r="F102" s="235"/>
      <c r="G102" s="235"/>
      <c r="H102" s="235"/>
      <c r="I102" s="235"/>
      <c r="J102" s="235"/>
      <c r="K102" s="235"/>
      <c r="L102" s="236"/>
      <c r="M102" s="206">
        <f>SUM(M99:O101)</f>
        <v>47270.080000000002</v>
      </c>
      <c r="N102" s="207"/>
      <c r="O102" s="208"/>
    </row>
    <row r="103" spans="1:20" x14ac:dyDescent="0.2">
      <c r="A103" s="11"/>
      <c r="B103" s="17"/>
      <c r="C103" s="7"/>
      <c r="D103" s="43"/>
      <c r="E103" s="43"/>
      <c r="F103" s="43"/>
      <c r="G103" s="43"/>
      <c r="H103" s="43"/>
      <c r="I103" s="43"/>
      <c r="J103" s="43"/>
      <c r="K103" s="43"/>
      <c r="L103" s="43"/>
      <c r="M103" s="76"/>
      <c r="N103" s="76"/>
      <c r="O103" s="76"/>
    </row>
    <row r="104" spans="1:20" x14ac:dyDescent="0.2">
      <c r="A104" s="11"/>
      <c r="B104" s="1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20" x14ac:dyDescent="0.2">
      <c r="A105" s="11"/>
      <c r="B105" s="17"/>
      <c r="C105" s="33" t="s">
        <v>36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20" x14ac:dyDescent="0.2">
      <c r="A106" s="11"/>
      <c r="B106" s="17"/>
      <c r="C106" s="33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20" ht="12" customHeight="1" x14ac:dyDescent="0.2">
      <c r="A107" s="11"/>
      <c r="B107" s="17"/>
      <c r="C107" s="182" t="s">
        <v>243</v>
      </c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82"/>
      <c r="O107" s="182"/>
      <c r="P107" s="182"/>
    </row>
    <row r="108" spans="1:20" x14ac:dyDescent="0.2">
      <c r="A108" s="11"/>
      <c r="B108" s="17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</row>
    <row r="109" spans="1:20" x14ac:dyDescent="0.2">
      <c r="A109" s="11"/>
      <c r="B109" s="17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</row>
    <row r="110" spans="1:20" x14ac:dyDescent="0.2">
      <c r="A110" s="11"/>
      <c r="B110" s="17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20" x14ac:dyDescent="0.2">
      <c r="A111" s="11"/>
      <c r="B111" s="17"/>
      <c r="C111" s="33" t="s">
        <v>37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20" x14ac:dyDescent="0.2">
      <c r="A112" s="11"/>
      <c r="B112" s="17"/>
      <c r="C112" s="33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2" customHeight="1" x14ac:dyDescent="0.2">
      <c r="A113" s="11"/>
      <c r="B113" s="17"/>
      <c r="C113" s="182" t="s">
        <v>247</v>
      </c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</row>
    <row r="114" spans="1:16" x14ac:dyDescent="0.2">
      <c r="A114" s="11"/>
      <c r="B114" s="17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</row>
    <row r="115" spans="1:16" x14ac:dyDescent="0.2">
      <c r="A115" s="11"/>
      <c r="B115" s="17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</row>
    <row r="116" spans="1:16" x14ac:dyDescent="0.2">
      <c r="A116" s="11"/>
      <c r="B116" s="17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x14ac:dyDescent="0.2">
      <c r="A117" s="11"/>
      <c r="B117" s="17"/>
      <c r="C117" s="33" t="s">
        <v>38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x14ac:dyDescent="0.2">
      <c r="A118" s="11"/>
      <c r="B118" s="17"/>
      <c r="C118" s="33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2" customHeight="1" x14ac:dyDescent="0.2">
      <c r="A119" s="11"/>
      <c r="B119" s="17"/>
      <c r="C119" s="183" t="s">
        <v>39</v>
      </c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</row>
    <row r="120" spans="1:16" x14ac:dyDescent="0.2">
      <c r="A120" s="11"/>
      <c r="B120" s="1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x14ac:dyDescent="0.2">
      <c r="A121" s="11"/>
      <c r="B121" s="1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 x14ac:dyDescent="0.2">
      <c r="A122" s="17"/>
      <c r="B122" s="2" t="s">
        <v>16</v>
      </c>
      <c r="C122" s="18" t="s">
        <v>17</v>
      </c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</row>
    <row r="123" spans="1:16" x14ac:dyDescent="0.2">
      <c r="A123" s="17"/>
      <c r="B123" s="2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</row>
    <row r="124" spans="1:16" x14ac:dyDescent="0.2">
      <c r="A124" s="14"/>
      <c r="B124" s="14"/>
      <c r="C124" s="2" t="s">
        <v>2</v>
      </c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14"/>
      <c r="O124" s="15"/>
      <c r="P124" s="14"/>
    </row>
    <row r="125" spans="1:16" x14ac:dyDescent="0.2">
      <c r="A125" s="15"/>
      <c r="B125" s="15"/>
      <c r="C125" s="2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x14ac:dyDescent="0.2">
      <c r="B126" s="20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16"/>
      <c r="P126" s="16"/>
    </row>
    <row r="127" spans="1:16" x14ac:dyDescent="0.2">
      <c r="B127" s="20"/>
      <c r="C127" s="37"/>
      <c r="D127" s="164" t="s">
        <v>26</v>
      </c>
      <c r="E127" s="165"/>
      <c r="F127" s="165"/>
      <c r="G127" s="165"/>
      <c r="H127" s="165"/>
      <c r="I127" s="165"/>
      <c r="J127" s="165"/>
      <c r="K127" s="165"/>
      <c r="L127" s="166"/>
      <c r="M127" s="144" t="s">
        <v>29</v>
      </c>
      <c r="N127" s="145"/>
      <c r="O127" s="146"/>
    </row>
    <row r="128" spans="1:16" x14ac:dyDescent="0.2">
      <c r="B128" s="20"/>
      <c r="C128" s="37"/>
      <c r="D128" s="175" t="s">
        <v>227</v>
      </c>
      <c r="E128" s="176"/>
      <c r="F128" s="176"/>
      <c r="G128" s="176"/>
      <c r="H128" s="176"/>
      <c r="I128" s="176"/>
      <c r="J128" s="176"/>
      <c r="K128" s="176"/>
      <c r="L128" s="186"/>
      <c r="M128" s="188">
        <v>7600.23</v>
      </c>
      <c r="N128" s="188"/>
      <c r="O128" s="188"/>
    </row>
    <row r="129" spans="1:18" x14ac:dyDescent="0.2">
      <c r="B129" s="20"/>
      <c r="C129" s="37"/>
      <c r="D129" s="194" t="s">
        <v>228</v>
      </c>
      <c r="E129" s="194"/>
      <c r="F129" s="194"/>
      <c r="G129" s="194"/>
      <c r="H129" s="194"/>
      <c r="I129" s="194"/>
      <c r="J129" s="194"/>
      <c r="K129" s="194"/>
      <c r="L129" s="194"/>
      <c r="M129" s="187">
        <f>SUM(M128:O128)</f>
        <v>7600.23</v>
      </c>
      <c r="N129" s="187"/>
      <c r="O129" s="187"/>
    </row>
    <row r="130" spans="1:18" s="103" customFormat="1" x14ac:dyDescent="0.2">
      <c r="B130" s="20"/>
      <c r="C130" s="37"/>
      <c r="D130" s="175" t="s">
        <v>239</v>
      </c>
      <c r="E130" s="176"/>
      <c r="F130" s="176"/>
      <c r="G130" s="176"/>
      <c r="H130" s="176"/>
      <c r="I130" s="176"/>
      <c r="J130" s="176"/>
      <c r="K130" s="176"/>
      <c r="L130" s="186"/>
      <c r="M130" s="188">
        <v>3000000</v>
      </c>
      <c r="N130" s="188"/>
      <c r="O130" s="188"/>
    </row>
    <row r="131" spans="1:18" s="103" customFormat="1" x14ac:dyDescent="0.2">
      <c r="B131" s="20"/>
      <c r="C131" s="37"/>
      <c r="D131" s="194" t="s">
        <v>241</v>
      </c>
      <c r="E131" s="194"/>
      <c r="F131" s="194"/>
      <c r="G131" s="194"/>
      <c r="H131" s="194"/>
      <c r="I131" s="194"/>
      <c r="J131" s="194"/>
      <c r="K131" s="194"/>
      <c r="L131" s="194"/>
      <c r="M131" s="187">
        <f>SUM(M130:O130)</f>
        <v>3000000</v>
      </c>
      <c r="N131" s="187"/>
      <c r="O131" s="187"/>
    </row>
    <row r="132" spans="1:18" x14ac:dyDescent="0.2">
      <c r="B132" s="20"/>
      <c r="C132" s="37"/>
      <c r="D132" s="180" t="s">
        <v>214</v>
      </c>
      <c r="E132" s="180"/>
      <c r="F132" s="180"/>
      <c r="G132" s="180"/>
      <c r="H132" s="180"/>
      <c r="I132" s="180"/>
      <c r="J132" s="180"/>
      <c r="K132" s="180"/>
      <c r="L132" s="180"/>
      <c r="M132" s="185">
        <v>17583559.719999999</v>
      </c>
      <c r="N132" s="185"/>
      <c r="O132" s="185"/>
      <c r="R132" s="77"/>
    </row>
    <row r="133" spans="1:18" x14ac:dyDescent="0.2">
      <c r="B133" s="20"/>
      <c r="C133" s="37"/>
      <c r="D133" s="194" t="s">
        <v>215</v>
      </c>
      <c r="E133" s="194"/>
      <c r="F133" s="194"/>
      <c r="G133" s="194"/>
      <c r="H133" s="194"/>
      <c r="I133" s="194"/>
      <c r="J133" s="194"/>
      <c r="K133" s="194"/>
      <c r="L133" s="194"/>
      <c r="M133" s="193">
        <f>SUM(M132)</f>
        <v>17583559.719999999</v>
      </c>
      <c r="N133" s="193"/>
      <c r="O133" s="193"/>
      <c r="R133" s="77"/>
    </row>
    <row r="134" spans="1:18" x14ac:dyDescent="0.2">
      <c r="B134" s="20"/>
      <c r="C134" s="16"/>
      <c r="D134" s="180" t="s">
        <v>229</v>
      </c>
      <c r="E134" s="180"/>
      <c r="F134" s="180"/>
      <c r="G134" s="180"/>
      <c r="H134" s="180"/>
      <c r="I134" s="180"/>
      <c r="J134" s="180"/>
      <c r="K134" s="180"/>
      <c r="L134" s="180"/>
      <c r="M134" s="185">
        <v>24705.360000000001</v>
      </c>
      <c r="N134" s="185"/>
      <c r="O134" s="185"/>
      <c r="Q134" s="77"/>
    </row>
    <row r="135" spans="1:18" x14ac:dyDescent="0.2">
      <c r="B135" s="20"/>
      <c r="C135" s="16"/>
      <c r="D135" s="194" t="s">
        <v>230</v>
      </c>
      <c r="E135" s="194"/>
      <c r="F135" s="194"/>
      <c r="G135" s="194"/>
      <c r="H135" s="194"/>
      <c r="I135" s="194"/>
      <c r="J135" s="194"/>
      <c r="K135" s="194"/>
      <c r="L135" s="194"/>
      <c r="M135" s="193">
        <f>SUM(M134)</f>
        <v>24705.360000000001</v>
      </c>
      <c r="N135" s="193"/>
      <c r="O135" s="193"/>
      <c r="P135" s="16"/>
    </row>
    <row r="136" spans="1:18" x14ac:dyDescent="0.2">
      <c r="B136" s="20"/>
      <c r="C136" s="37"/>
      <c r="D136" s="43"/>
      <c r="E136" s="43"/>
      <c r="F136" s="43"/>
      <c r="G136" s="43"/>
      <c r="H136" s="43"/>
      <c r="I136" s="43"/>
      <c r="J136" s="43"/>
      <c r="K136" s="43"/>
      <c r="L136" s="43"/>
      <c r="M136" s="44"/>
      <c r="N136" s="44"/>
      <c r="O136" s="44"/>
      <c r="P136" s="37"/>
    </row>
    <row r="137" spans="1:18" x14ac:dyDescent="0.2">
      <c r="B137" s="2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</row>
    <row r="138" spans="1:18" x14ac:dyDescent="0.2">
      <c r="A138" s="7"/>
      <c r="B138" s="7"/>
      <c r="C138" s="2" t="s">
        <v>13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8" x14ac:dyDescent="0.2">
      <c r="A139" s="7"/>
      <c r="B139" s="7"/>
      <c r="C139" s="2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8" ht="12" customHeight="1" x14ac:dyDescent="0.2">
      <c r="A140" s="7"/>
      <c r="B140" s="22" t="s">
        <v>24</v>
      </c>
      <c r="C140" s="192" t="s">
        <v>23</v>
      </c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</row>
    <row r="141" spans="1:18" x14ac:dyDescent="0.2">
      <c r="A141" s="7"/>
      <c r="B141" s="2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</row>
    <row r="142" spans="1:18" x14ac:dyDescent="0.2">
      <c r="A142" s="7"/>
      <c r="B142" s="19"/>
      <c r="C142" s="192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</row>
    <row r="143" spans="1:18" x14ac:dyDescent="0.2">
      <c r="A143" s="7"/>
      <c r="B143" s="1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8" x14ac:dyDescent="0.2">
      <c r="A144" s="7"/>
      <c r="B144" s="19"/>
      <c r="C144" s="7"/>
      <c r="D144" s="7"/>
      <c r="E144" s="164" t="s">
        <v>26</v>
      </c>
      <c r="F144" s="165"/>
      <c r="G144" s="165"/>
      <c r="H144" s="165"/>
      <c r="I144" s="165"/>
      <c r="J144" s="165"/>
      <c r="K144" s="166"/>
      <c r="L144" s="144" t="s">
        <v>29</v>
      </c>
      <c r="M144" s="145"/>
      <c r="N144" s="146"/>
      <c r="P144" s="7"/>
    </row>
    <row r="145" spans="1:32" x14ac:dyDescent="0.2">
      <c r="A145" s="7"/>
      <c r="B145" s="19"/>
      <c r="C145" s="7"/>
      <c r="D145" s="7"/>
      <c r="E145" s="180" t="s">
        <v>156</v>
      </c>
      <c r="F145" s="180"/>
      <c r="G145" s="180"/>
      <c r="H145" s="180"/>
      <c r="I145" s="180"/>
      <c r="J145" s="180"/>
      <c r="K145" s="180"/>
      <c r="L145" s="185">
        <v>15420290.960000001</v>
      </c>
      <c r="M145" s="185"/>
      <c r="N145" s="185"/>
      <c r="P145" s="78"/>
      <c r="Q145" s="77"/>
      <c r="R145" s="77"/>
    </row>
    <row r="146" spans="1:32" s="103" customFormat="1" x14ac:dyDescent="0.2">
      <c r="A146" s="7"/>
      <c r="B146" s="19"/>
      <c r="C146" s="7"/>
      <c r="D146" s="7"/>
      <c r="E146" s="175" t="s">
        <v>249</v>
      </c>
      <c r="F146" s="176"/>
      <c r="G146" s="176"/>
      <c r="H146" s="176"/>
      <c r="I146" s="176"/>
      <c r="J146" s="176"/>
      <c r="K146" s="186"/>
      <c r="L146" s="230">
        <v>5051.3900000000003</v>
      </c>
      <c r="M146" s="231"/>
      <c r="N146" s="232"/>
      <c r="P146" s="78"/>
      <c r="Q146" s="77"/>
      <c r="R146" s="77"/>
    </row>
    <row r="147" spans="1:32" x14ac:dyDescent="0.2">
      <c r="A147" s="7"/>
      <c r="B147" s="19"/>
      <c r="C147" s="7"/>
      <c r="D147" s="7"/>
      <c r="E147" s="238" t="s">
        <v>157</v>
      </c>
      <c r="F147" s="239"/>
      <c r="G147" s="239"/>
      <c r="H147" s="239"/>
      <c r="I147" s="239"/>
      <c r="J147" s="239"/>
      <c r="K147" s="240"/>
      <c r="L147" s="147">
        <v>323978.08</v>
      </c>
      <c r="M147" s="148"/>
      <c r="N147" s="149"/>
      <c r="P147" s="7"/>
    </row>
    <row r="148" spans="1:32" x14ac:dyDescent="0.2">
      <c r="A148" s="7"/>
      <c r="B148" s="19"/>
      <c r="C148" s="7"/>
      <c r="D148" s="7"/>
      <c r="E148" s="172" t="s">
        <v>136</v>
      </c>
      <c r="F148" s="173"/>
      <c r="G148" s="173"/>
      <c r="H148" s="173"/>
      <c r="I148" s="173"/>
      <c r="J148" s="173"/>
      <c r="K148" s="174"/>
      <c r="L148" s="177">
        <f>SUM(L145:N147)</f>
        <v>15749320.430000002</v>
      </c>
      <c r="M148" s="177"/>
      <c r="N148" s="177"/>
      <c r="P148" s="7"/>
      <c r="Q148" s="77"/>
      <c r="R148" s="77"/>
    </row>
    <row r="149" spans="1:32" x14ac:dyDescent="0.2">
      <c r="A149" s="7"/>
      <c r="B149" s="1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32" x14ac:dyDescent="0.2">
      <c r="A150" s="7"/>
      <c r="B150" s="19"/>
      <c r="C150" s="30" t="s">
        <v>40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R150" s="77"/>
    </row>
    <row r="151" spans="1:32" x14ac:dyDescent="0.2">
      <c r="A151" s="7"/>
      <c r="B151" s="1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32" x14ac:dyDescent="0.2">
      <c r="A152" s="7"/>
      <c r="B152" s="19"/>
      <c r="C152" s="164" t="s">
        <v>26</v>
      </c>
      <c r="D152" s="165"/>
      <c r="E152" s="165"/>
      <c r="F152" s="165"/>
      <c r="G152" s="165"/>
      <c r="H152" s="165"/>
      <c r="I152" s="165"/>
      <c r="J152" s="166"/>
      <c r="K152" s="144" t="s">
        <v>29</v>
      </c>
      <c r="L152" s="145"/>
      <c r="M152" s="146"/>
      <c r="N152" s="144" t="s">
        <v>30</v>
      </c>
      <c r="O152" s="145"/>
      <c r="P152" s="146"/>
      <c r="R152" s="77"/>
      <c r="S152" s="77"/>
    </row>
    <row r="153" spans="1:32" x14ac:dyDescent="0.2">
      <c r="A153" s="7"/>
      <c r="B153" s="19"/>
      <c r="C153" s="42" t="s">
        <v>158</v>
      </c>
      <c r="D153" s="45"/>
      <c r="E153" s="45"/>
      <c r="F153" s="45"/>
      <c r="G153" s="45"/>
      <c r="H153" s="45"/>
      <c r="I153" s="45"/>
      <c r="J153" s="46"/>
      <c r="K153" s="147">
        <v>4478137.5999999996</v>
      </c>
      <c r="L153" s="148"/>
      <c r="M153" s="149"/>
      <c r="N153" s="189">
        <f>K153/L148</f>
        <v>0.28433846526291034</v>
      </c>
      <c r="O153" s="190"/>
      <c r="P153" s="191"/>
      <c r="R153" s="77"/>
      <c r="S153" s="77"/>
      <c r="T153" s="77"/>
    </row>
    <row r="154" spans="1:32" x14ac:dyDescent="0.2">
      <c r="A154" s="7"/>
      <c r="B154" s="19"/>
      <c r="C154" s="47" t="s">
        <v>159</v>
      </c>
      <c r="D154" s="45"/>
      <c r="E154" s="45"/>
      <c r="F154" s="45"/>
      <c r="G154" s="45"/>
      <c r="H154" s="45"/>
      <c r="I154" s="45"/>
      <c r="J154" s="46"/>
      <c r="K154" s="147">
        <v>2157050.2400000002</v>
      </c>
      <c r="L154" s="148"/>
      <c r="M154" s="149"/>
      <c r="N154" s="189">
        <f>K154/L148</f>
        <v>0.13696148031194766</v>
      </c>
      <c r="O154" s="190"/>
      <c r="P154" s="191"/>
      <c r="R154" s="77"/>
    </row>
    <row r="155" spans="1:32" x14ac:dyDescent="0.2">
      <c r="A155" s="7"/>
      <c r="B155" s="19"/>
      <c r="C155" s="47" t="s">
        <v>160</v>
      </c>
      <c r="D155" s="45"/>
      <c r="E155" s="45"/>
      <c r="F155" s="45"/>
      <c r="G155" s="45"/>
      <c r="H155" s="45"/>
      <c r="I155" s="45"/>
      <c r="J155" s="46"/>
      <c r="K155" s="147">
        <v>3936406.91</v>
      </c>
      <c r="L155" s="148"/>
      <c r="M155" s="149"/>
      <c r="N155" s="189">
        <f>K155/L148</f>
        <v>0.24994138175649525</v>
      </c>
      <c r="O155" s="190"/>
      <c r="P155" s="191"/>
      <c r="R155" s="77"/>
      <c r="S155" s="77"/>
    </row>
    <row r="156" spans="1:32" s="27" customFormat="1" ht="12" customHeight="1" x14ac:dyDescent="0.2">
      <c r="A156" s="7"/>
      <c r="B156" s="19"/>
      <c r="C156" s="175" t="s">
        <v>250</v>
      </c>
      <c r="D156" s="176"/>
      <c r="E156" s="176"/>
      <c r="F156" s="176"/>
      <c r="G156" s="176"/>
      <c r="H156" s="176"/>
      <c r="I156" s="176"/>
      <c r="J156" s="186"/>
      <c r="K156" s="147">
        <v>1410535.13</v>
      </c>
      <c r="L156" s="148"/>
      <c r="M156" s="149"/>
      <c r="N156" s="189">
        <f>K156/L148</f>
        <v>8.956165037528542E-2</v>
      </c>
      <c r="O156" s="190"/>
      <c r="P156" s="191"/>
      <c r="AF156" s="96"/>
    </row>
    <row r="157" spans="1:32" s="27" customFormat="1" x14ac:dyDescent="0.2">
      <c r="A157" s="7"/>
      <c r="B157" s="1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AF157" s="96"/>
    </row>
    <row r="158" spans="1:32" s="27" customFormat="1" x14ac:dyDescent="0.2">
      <c r="A158" s="7"/>
      <c r="B158" s="1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32" x14ac:dyDescent="0.2">
      <c r="B159" s="20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32" x14ac:dyDescent="0.2">
      <c r="A160" s="2"/>
      <c r="B160" s="23" t="s">
        <v>18</v>
      </c>
      <c r="C160" s="13" t="s">
        <v>19</v>
      </c>
    </row>
    <row r="161" spans="1:17" x14ac:dyDescent="0.2">
      <c r="A161" s="2"/>
      <c r="B161" s="23"/>
      <c r="C161" s="13"/>
    </row>
    <row r="162" spans="1:17" x14ac:dyDescent="0.2">
      <c r="A162" s="14"/>
      <c r="B162" s="24"/>
      <c r="C162" s="2" t="s">
        <v>14</v>
      </c>
      <c r="D162" s="14"/>
      <c r="E162" s="15"/>
      <c r="F162" s="14"/>
      <c r="G162" s="15"/>
      <c r="H162" s="14"/>
      <c r="I162" s="15"/>
      <c r="J162" s="14"/>
      <c r="K162" s="15"/>
      <c r="L162" s="14"/>
      <c r="M162" s="15"/>
      <c r="N162" s="14"/>
      <c r="O162" s="15"/>
      <c r="P162" s="14"/>
    </row>
    <row r="163" spans="1:17" x14ac:dyDescent="0.2">
      <c r="A163" s="15"/>
      <c r="B163" s="24"/>
      <c r="C163" s="2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5" spans="1:17" x14ac:dyDescent="0.2">
      <c r="E165" s="164" t="s">
        <v>26</v>
      </c>
      <c r="F165" s="165"/>
      <c r="G165" s="165"/>
      <c r="H165" s="166"/>
      <c r="I165" s="144">
        <v>2023</v>
      </c>
      <c r="J165" s="145"/>
      <c r="K165" s="146"/>
      <c r="L165" s="170"/>
      <c r="M165" s="171"/>
      <c r="N165" s="171"/>
    </row>
    <row r="166" spans="1:17" x14ac:dyDescent="0.2">
      <c r="E166" s="167" t="s">
        <v>221</v>
      </c>
      <c r="F166" s="168"/>
      <c r="G166" s="168"/>
      <c r="H166" s="169"/>
      <c r="I166" s="115">
        <v>27998.99</v>
      </c>
      <c r="J166" s="116"/>
      <c r="K166" s="117"/>
      <c r="L166" s="79"/>
      <c r="M166" s="80"/>
      <c r="N166" s="80"/>
      <c r="P166" s="77"/>
      <c r="Q166" s="104"/>
    </row>
    <row r="167" spans="1:17" x14ac:dyDescent="0.2">
      <c r="A167" s="1"/>
      <c r="E167" s="167" t="s">
        <v>139</v>
      </c>
      <c r="F167" s="168"/>
      <c r="G167" s="168"/>
      <c r="H167" s="169"/>
      <c r="I167" s="115">
        <v>5345117.75</v>
      </c>
      <c r="J167" s="116"/>
      <c r="K167" s="117"/>
      <c r="L167" s="153"/>
      <c r="M167" s="154"/>
      <c r="N167" s="154"/>
    </row>
    <row r="168" spans="1:17" s="27" customFormat="1" x14ac:dyDescent="0.2">
      <c r="A168" s="8"/>
      <c r="B168" s="8"/>
      <c r="C168" s="8"/>
      <c r="D168" s="8"/>
      <c r="E168" s="156" t="s">
        <v>137</v>
      </c>
      <c r="F168" s="157"/>
      <c r="G168" s="157"/>
      <c r="H168" s="158"/>
      <c r="I168" s="161">
        <f>+I166+I167</f>
        <v>5373116.7400000002</v>
      </c>
      <c r="J168" s="162"/>
      <c r="K168" s="163"/>
      <c r="L168" s="159"/>
      <c r="M168" s="160"/>
      <c r="N168" s="160"/>
      <c r="O168" s="8"/>
      <c r="P168" s="77"/>
      <c r="Q168" s="105"/>
    </row>
    <row r="169" spans="1:17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7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7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7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7" s="27" customFormat="1" x14ac:dyDescent="0.2">
      <c r="A173" s="103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</row>
    <row r="174" spans="1:17" s="27" customFormat="1" x14ac:dyDescent="0.2">
      <c r="A174" s="103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</row>
    <row r="175" spans="1:17" s="27" customFormat="1" x14ac:dyDescent="0.2">
      <c r="A175" s="103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</row>
    <row r="176" spans="1:17" s="27" customForma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1:18" s="27" customForma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</row>
    <row r="178" spans="1:18" s="37" customFormat="1" ht="25.5" customHeight="1" x14ac:dyDescent="0.2">
      <c r="A178" s="8"/>
      <c r="B178" s="2" t="s">
        <v>20</v>
      </c>
      <c r="C178" s="155" t="s">
        <v>21</v>
      </c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</row>
    <row r="180" spans="1:18" x14ac:dyDescent="0.2">
      <c r="C180" s="119" t="s">
        <v>161</v>
      </c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1"/>
      <c r="Q180" s="103"/>
      <c r="R180" s="103"/>
    </row>
    <row r="181" spans="1:18" ht="12" customHeight="1" x14ac:dyDescent="0.2">
      <c r="C181" s="122" t="s">
        <v>162</v>
      </c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4"/>
      <c r="Q181" s="103"/>
      <c r="R181" s="103"/>
    </row>
    <row r="182" spans="1:18" x14ac:dyDescent="0.2">
      <c r="C182" s="150" t="s">
        <v>245</v>
      </c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2"/>
      <c r="Q182" s="103"/>
      <c r="R182" s="103"/>
    </row>
    <row r="183" spans="1:18" ht="12" customHeight="1" x14ac:dyDescent="0.2">
      <c r="C183" s="125" t="s">
        <v>163</v>
      </c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7"/>
      <c r="Q183" s="103"/>
      <c r="R183" s="103"/>
    </row>
    <row r="184" spans="1:18" x14ac:dyDescent="0.2">
      <c r="C184" s="128" t="s">
        <v>164</v>
      </c>
      <c r="D184" s="129"/>
      <c r="E184" s="129"/>
      <c r="F184" s="129"/>
      <c r="G184" s="129"/>
      <c r="H184" s="129"/>
      <c r="I184" s="129"/>
      <c r="J184" s="129"/>
      <c r="K184" s="129"/>
      <c r="L184" s="129"/>
      <c r="M184" s="129"/>
      <c r="N184" s="130"/>
      <c r="O184" s="56"/>
      <c r="P184" s="97">
        <v>20615865.309999999</v>
      </c>
      <c r="Q184" s="103"/>
      <c r="R184" s="77"/>
    </row>
    <row r="185" spans="1:18" x14ac:dyDescent="0.2">
      <c r="C185" s="135"/>
      <c r="D185" s="135"/>
      <c r="E185" s="49"/>
      <c r="F185" s="50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</row>
    <row r="186" spans="1:18" ht="12" customHeight="1" x14ac:dyDescent="0.2">
      <c r="C186" s="140" t="s">
        <v>165</v>
      </c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2"/>
      <c r="O186" s="110">
        <v>0</v>
      </c>
      <c r="P186" s="111"/>
      <c r="Q186" s="103"/>
      <c r="R186" s="103"/>
    </row>
    <row r="187" spans="1:18" ht="12.75" customHeight="1" x14ac:dyDescent="0.2">
      <c r="C187" s="112" t="s">
        <v>170</v>
      </c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4"/>
      <c r="O187" s="110">
        <v>0</v>
      </c>
      <c r="P187" s="111"/>
      <c r="Q187" s="52"/>
    </row>
    <row r="188" spans="1:18" ht="12.75" customHeight="1" x14ac:dyDescent="0.2">
      <c r="C188" s="112" t="s">
        <v>171</v>
      </c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4"/>
      <c r="O188" s="110">
        <v>0</v>
      </c>
      <c r="P188" s="111"/>
      <c r="Q188" s="52"/>
    </row>
    <row r="189" spans="1:18" ht="12" customHeight="1" x14ac:dyDescent="0.2">
      <c r="C189" s="112" t="s">
        <v>172</v>
      </c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4"/>
      <c r="O189" s="110">
        <v>0</v>
      </c>
      <c r="P189" s="111"/>
      <c r="Q189" s="52"/>
    </row>
    <row r="190" spans="1:18" ht="12.75" customHeight="1" x14ac:dyDescent="0.2">
      <c r="C190" s="112" t="s">
        <v>173</v>
      </c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4"/>
      <c r="O190" s="110">
        <v>0</v>
      </c>
      <c r="P190" s="111"/>
      <c r="Q190" s="52"/>
    </row>
    <row r="191" spans="1:18" ht="12.75" customHeight="1" x14ac:dyDescent="0.2">
      <c r="C191" s="112" t="s">
        <v>174</v>
      </c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4"/>
      <c r="O191" s="110">
        <v>0</v>
      </c>
      <c r="P191" s="111"/>
      <c r="Q191" s="51"/>
    </row>
    <row r="192" spans="1:18" ht="12" customHeight="1" x14ac:dyDescent="0.2">
      <c r="C192" s="112" t="s">
        <v>166</v>
      </c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4"/>
      <c r="O192" s="110">
        <v>0</v>
      </c>
      <c r="P192" s="111"/>
      <c r="Q192" s="53"/>
    </row>
    <row r="193" spans="3:17" ht="12" customHeight="1" x14ac:dyDescent="0.2"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10">
        <v>0</v>
      </c>
      <c r="P193" s="111"/>
      <c r="Q193" s="51"/>
    </row>
    <row r="194" spans="3:17" ht="12" customHeight="1" x14ac:dyDescent="0.2">
      <c r="C194" s="140" t="s">
        <v>167</v>
      </c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2"/>
      <c r="O194" s="110">
        <v>0</v>
      </c>
      <c r="P194" s="111"/>
      <c r="Q194" s="51"/>
    </row>
    <row r="195" spans="3:17" ht="12.75" customHeight="1" x14ac:dyDescent="0.2">
      <c r="C195" s="112" t="s">
        <v>175</v>
      </c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4"/>
      <c r="O195" s="110">
        <v>0</v>
      </c>
      <c r="P195" s="111"/>
      <c r="Q195" s="51"/>
    </row>
    <row r="196" spans="3:17" ht="12.75" customHeight="1" x14ac:dyDescent="0.2">
      <c r="C196" s="112" t="s">
        <v>176</v>
      </c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4"/>
      <c r="O196" s="110">
        <v>0</v>
      </c>
      <c r="P196" s="111"/>
      <c r="Q196" s="52"/>
    </row>
    <row r="197" spans="3:17" ht="12" customHeight="1" x14ac:dyDescent="0.2">
      <c r="C197" s="112" t="s">
        <v>168</v>
      </c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4"/>
      <c r="O197" s="110">
        <v>0</v>
      </c>
      <c r="P197" s="111"/>
      <c r="Q197" s="52"/>
    </row>
    <row r="198" spans="3:17" x14ac:dyDescent="0.2">
      <c r="C198" s="135"/>
      <c r="D198" s="135"/>
      <c r="P198" s="54"/>
      <c r="Q198" s="54"/>
    </row>
    <row r="199" spans="3:17" x14ac:dyDescent="0.2">
      <c r="C199" s="132" t="s">
        <v>169</v>
      </c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4"/>
      <c r="O199" s="55"/>
      <c r="P199" s="97">
        <f>+P184+O186-P193</f>
        <v>20615865.309999999</v>
      </c>
    </row>
    <row r="200" spans="3:17" s="103" customFormat="1" x14ac:dyDescent="0.2"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55"/>
      <c r="P200" s="107"/>
    </row>
    <row r="203" spans="3:17" x14ac:dyDescent="0.2">
      <c r="C203" s="119" t="s">
        <v>161</v>
      </c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1"/>
    </row>
    <row r="204" spans="3:17" ht="12" customHeight="1" x14ac:dyDescent="0.2">
      <c r="C204" s="122" t="s">
        <v>177</v>
      </c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4"/>
    </row>
    <row r="205" spans="3:17" x14ac:dyDescent="0.2">
      <c r="C205" s="125" t="s">
        <v>245</v>
      </c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7"/>
    </row>
    <row r="206" spans="3:17" x14ac:dyDescent="0.2">
      <c r="C206" s="128" t="s">
        <v>178</v>
      </c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30"/>
      <c r="O206" s="98"/>
      <c r="P206" s="97">
        <v>16475466.949999999</v>
      </c>
    </row>
    <row r="207" spans="3:17" x14ac:dyDescent="0.2">
      <c r="C207" s="139"/>
      <c r="D207" s="139"/>
      <c r="O207" s="98"/>
      <c r="P207" s="98"/>
    </row>
    <row r="208" spans="3:17" x14ac:dyDescent="0.2">
      <c r="C208" s="131" t="s">
        <v>179</v>
      </c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99"/>
      <c r="P208" s="100">
        <f>SUM(O209:O229)</f>
        <v>1050126.3500000001</v>
      </c>
    </row>
    <row r="209" spans="3:16" ht="12.75" customHeight="1" x14ac:dyDescent="0.2">
      <c r="C209" s="136" t="s">
        <v>180</v>
      </c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01">
        <v>0</v>
      </c>
      <c r="P209" s="102"/>
    </row>
    <row r="210" spans="3:16" ht="12" customHeight="1" x14ac:dyDescent="0.2">
      <c r="C210" s="136" t="s">
        <v>181</v>
      </c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01">
        <v>0</v>
      </c>
      <c r="P210" s="102"/>
    </row>
    <row r="211" spans="3:16" ht="12" customHeight="1" x14ac:dyDescent="0.2">
      <c r="C211" s="136" t="s">
        <v>182</v>
      </c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01">
        <v>346744.9</v>
      </c>
      <c r="P211" s="102"/>
    </row>
    <row r="212" spans="3:16" ht="12" customHeight="1" x14ac:dyDescent="0.2">
      <c r="C212" s="136" t="s">
        <v>183</v>
      </c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01">
        <v>0</v>
      </c>
      <c r="P212" s="102"/>
    </row>
    <row r="213" spans="3:16" ht="12" customHeight="1" x14ac:dyDescent="0.2">
      <c r="C213" s="136" t="s">
        <v>184</v>
      </c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01">
        <v>0</v>
      </c>
      <c r="P213" s="102"/>
    </row>
    <row r="214" spans="3:16" ht="12" customHeight="1" x14ac:dyDescent="0.2">
      <c r="C214" s="136" t="s">
        <v>185</v>
      </c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01">
        <v>0</v>
      </c>
      <c r="P214" s="102"/>
    </row>
    <row r="215" spans="3:16" ht="12" customHeight="1" x14ac:dyDescent="0.2">
      <c r="C215" s="136" t="s">
        <v>186</v>
      </c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01">
        <v>0</v>
      </c>
      <c r="P215" s="102"/>
    </row>
    <row r="216" spans="3:16" ht="12" customHeight="1" x14ac:dyDescent="0.2">
      <c r="C216" s="136" t="s">
        <v>187</v>
      </c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01">
        <v>12214.8</v>
      </c>
      <c r="P216" s="102"/>
    </row>
    <row r="217" spans="3:16" ht="12" customHeight="1" x14ac:dyDescent="0.2">
      <c r="C217" s="136" t="s">
        <v>188</v>
      </c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01">
        <v>0</v>
      </c>
      <c r="P217" s="102"/>
    </row>
    <row r="218" spans="3:16" ht="12" customHeight="1" x14ac:dyDescent="0.2">
      <c r="C218" s="136" t="s">
        <v>189</v>
      </c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01">
        <v>0</v>
      </c>
      <c r="P218" s="102"/>
    </row>
    <row r="219" spans="3:16" ht="12" customHeight="1" x14ac:dyDescent="0.2">
      <c r="C219" s="136" t="s">
        <v>190</v>
      </c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01">
        <v>691166.65</v>
      </c>
      <c r="P219" s="102"/>
    </row>
    <row r="220" spans="3:16" ht="12" customHeight="1" x14ac:dyDescent="0.2">
      <c r="C220" s="136" t="s">
        <v>191</v>
      </c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01">
        <v>0</v>
      </c>
      <c r="P220" s="102"/>
    </row>
    <row r="221" spans="3:16" ht="12" customHeight="1" x14ac:dyDescent="0.2">
      <c r="C221" s="136" t="s">
        <v>192</v>
      </c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01">
        <v>0</v>
      </c>
      <c r="P221" s="102"/>
    </row>
    <row r="222" spans="3:16" ht="12" customHeight="1" x14ac:dyDescent="0.2">
      <c r="C222" s="136" t="s">
        <v>193</v>
      </c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01">
        <v>0</v>
      </c>
      <c r="P222" s="102"/>
    </row>
    <row r="223" spans="3:16" ht="12" customHeight="1" x14ac:dyDescent="0.2">
      <c r="C223" s="136" t="s">
        <v>194</v>
      </c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01">
        <v>0</v>
      </c>
      <c r="P223" s="102"/>
    </row>
    <row r="224" spans="3:16" ht="12" customHeight="1" x14ac:dyDescent="0.2">
      <c r="C224" s="136" t="s">
        <v>195</v>
      </c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01">
        <v>0</v>
      </c>
      <c r="P224" s="102"/>
    </row>
    <row r="225" spans="3:16" ht="12" customHeight="1" x14ac:dyDescent="0.2">
      <c r="C225" s="136" t="s">
        <v>196</v>
      </c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01">
        <v>0</v>
      </c>
      <c r="P225" s="102"/>
    </row>
    <row r="226" spans="3:16" ht="12" customHeight="1" x14ac:dyDescent="0.2">
      <c r="C226" s="136" t="s">
        <v>197</v>
      </c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01">
        <v>0</v>
      </c>
      <c r="P226" s="102"/>
    </row>
    <row r="227" spans="3:16" ht="12" customHeight="1" x14ac:dyDescent="0.2">
      <c r="C227" s="136" t="s">
        <v>198</v>
      </c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01">
        <v>0</v>
      </c>
      <c r="P227" s="102"/>
    </row>
    <row r="228" spans="3:16" ht="12" customHeight="1" x14ac:dyDescent="0.2">
      <c r="C228" s="136" t="s">
        <v>199</v>
      </c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01">
        <v>0</v>
      </c>
      <c r="P228" s="102"/>
    </row>
    <row r="229" spans="3:16" ht="12" customHeight="1" x14ac:dyDescent="0.2">
      <c r="C229" s="136" t="s">
        <v>200</v>
      </c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01">
        <v>0</v>
      </c>
      <c r="P229" s="102"/>
    </row>
    <row r="230" spans="3:16" x14ac:dyDescent="0.2">
      <c r="C230" s="139"/>
      <c r="D230" s="139"/>
      <c r="O230" s="98"/>
      <c r="P230" s="98"/>
    </row>
    <row r="231" spans="3:16" x14ac:dyDescent="0.2">
      <c r="C231" s="131" t="s">
        <v>201</v>
      </c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99"/>
      <c r="P231" s="100">
        <f>SUM(O232:O238)</f>
        <v>323978.08</v>
      </c>
    </row>
    <row r="232" spans="3:16" x14ac:dyDescent="0.2">
      <c r="C232" s="136" t="s">
        <v>202</v>
      </c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  <c r="O232" s="101">
        <v>323978.02</v>
      </c>
      <c r="P232" s="102"/>
    </row>
    <row r="233" spans="3:16" x14ac:dyDescent="0.2">
      <c r="C233" s="136" t="s">
        <v>203</v>
      </c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01">
        <v>0</v>
      </c>
      <c r="P233" s="102"/>
    </row>
    <row r="234" spans="3:16" x14ac:dyDescent="0.2">
      <c r="C234" s="136" t="s">
        <v>204</v>
      </c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01">
        <v>0</v>
      </c>
      <c r="P234" s="102"/>
    </row>
    <row r="235" spans="3:16" x14ac:dyDescent="0.2">
      <c r="C235" s="136" t="s">
        <v>205</v>
      </c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01">
        <v>0</v>
      </c>
      <c r="P235" s="102"/>
    </row>
    <row r="236" spans="3:16" x14ac:dyDescent="0.2">
      <c r="C236" s="136" t="s">
        <v>206</v>
      </c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01">
        <v>0</v>
      </c>
      <c r="P236" s="102"/>
    </row>
    <row r="237" spans="3:16" x14ac:dyDescent="0.2">
      <c r="C237" s="136" t="s">
        <v>207</v>
      </c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01">
        <v>0.06</v>
      </c>
      <c r="P237" s="102"/>
    </row>
    <row r="238" spans="3:16" x14ac:dyDescent="0.2">
      <c r="C238" s="136" t="s">
        <v>208</v>
      </c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01">
        <v>0</v>
      </c>
      <c r="P238" s="102"/>
    </row>
    <row r="239" spans="3:16" x14ac:dyDescent="0.2">
      <c r="C239" s="139"/>
      <c r="D239" s="139"/>
      <c r="O239" s="98"/>
      <c r="P239" s="98"/>
    </row>
    <row r="240" spans="3:16" x14ac:dyDescent="0.2">
      <c r="C240" s="138" t="s">
        <v>209</v>
      </c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98"/>
      <c r="P240" s="97">
        <f>+P206-P208+P231</f>
        <v>15749318.68</v>
      </c>
    </row>
    <row r="242" spans="3:16" ht="12.75" customHeight="1" x14ac:dyDescent="0.2">
      <c r="C242" s="181" t="s">
        <v>233</v>
      </c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</row>
    <row r="244" spans="3:16" s="103" customFormat="1" x14ac:dyDescent="0.2"/>
    <row r="246" spans="3:16" ht="12.75" x14ac:dyDescent="0.2">
      <c r="D246" s="89"/>
      <c r="E246" s="89"/>
      <c r="F246" s="89"/>
      <c r="G246" s="59"/>
      <c r="L246" s="89"/>
      <c r="M246" s="90"/>
      <c r="N246" s="91"/>
      <c r="O246" s="59"/>
    </row>
    <row r="247" spans="3:16" x14ac:dyDescent="0.2">
      <c r="D247" s="118" t="s">
        <v>220</v>
      </c>
      <c r="E247" s="118"/>
      <c r="F247" s="118"/>
      <c r="G247" s="118"/>
      <c r="L247" s="118" t="s">
        <v>219</v>
      </c>
      <c r="M247" s="118"/>
      <c r="N247" s="118"/>
      <c r="O247" s="118"/>
    </row>
    <row r="248" spans="3:16" ht="12.75" customHeight="1" x14ac:dyDescent="0.2">
      <c r="D248" s="118" t="s">
        <v>210</v>
      </c>
      <c r="E248" s="118"/>
      <c r="F248" s="118"/>
      <c r="G248" s="118"/>
      <c r="L248" s="137" t="s">
        <v>222</v>
      </c>
      <c r="M248" s="137"/>
      <c r="N248" s="137"/>
      <c r="O248" s="137"/>
    </row>
    <row r="249" spans="3:16" ht="12.75" customHeight="1" x14ac:dyDescent="0.2">
      <c r="D249" s="87"/>
      <c r="E249" s="87"/>
      <c r="F249" s="87"/>
      <c r="G249" s="87"/>
      <c r="L249" s="86"/>
      <c r="M249" s="86"/>
      <c r="N249" s="86"/>
      <c r="O249" s="86"/>
    </row>
    <row r="250" spans="3:16" ht="12.75" customHeight="1" x14ac:dyDescent="0.2">
      <c r="D250" s="87"/>
      <c r="E250" s="87"/>
      <c r="F250" s="87"/>
      <c r="G250" s="87"/>
      <c r="L250" s="86"/>
      <c r="M250" s="86"/>
      <c r="N250" s="86"/>
      <c r="O250" s="86"/>
    </row>
    <row r="251" spans="3:16" ht="12.75" x14ac:dyDescent="0.2">
      <c r="D251" s="91"/>
      <c r="E251" s="91"/>
      <c r="F251" s="92"/>
      <c r="G251" s="92"/>
      <c r="H251" s="81"/>
      <c r="I251" s="81"/>
    </row>
    <row r="252" spans="3:16" ht="12.75" customHeight="1" x14ac:dyDescent="0.2">
      <c r="D252" s="118" t="s">
        <v>240</v>
      </c>
      <c r="E252" s="118"/>
      <c r="F252" s="118"/>
      <c r="G252" s="118"/>
      <c r="H252" s="88"/>
      <c r="I252" s="88"/>
    </row>
    <row r="253" spans="3:16" ht="14.25" customHeight="1" x14ac:dyDescent="0.2">
      <c r="C253" s="233" t="s">
        <v>223</v>
      </c>
      <c r="D253" s="233"/>
      <c r="E253" s="233"/>
      <c r="F253" s="233"/>
      <c r="G253" s="233"/>
      <c r="H253" s="233"/>
      <c r="I253" s="88"/>
    </row>
    <row r="254" spans="3:16" ht="12.75" x14ac:dyDescent="0.2">
      <c r="D254" s="82"/>
      <c r="E254" s="83"/>
      <c r="F254" s="81"/>
      <c r="G254" s="84"/>
      <c r="H254" s="85"/>
      <c r="I254" s="85"/>
    </row>
  </sheetData>
  <mergeCells count="219">
    <mergeCell ref="C156:J156"/>
    <mergeCell ref="K156:M156"/>
    <mergeCell ref="N156:P156"/>
    <mergeCell ref="E146:K146"/>
    <mergeCell ref="L146:N146"/>
    <mergeCell ref="C253:H253"/>
    <mergeCell ref="C32:P32"/>
    <mergeCell ref="D102:L102"/>
    <mergeCell ref="C48:I48"/>
    <mergeCell ref="D71:L71"/>
    <mergeCell ref="D72:L72"/>
    <mergeCell ref="D74:L74"/>
    <mergeCell ref="D73:L73"/>
    <mergeCell ref="C80:P82"/>
    <mergeCell ref="M70:O70"/>
    <mergeCell ref="M71:O71"/>
    <mergeCell ref="L145:N145"/>
    <mergeCell ref="E147:K147"/>
    <mergeCell ref="L147:N147"/>
    <mergeCell ref="D135:L135"/>
    <mergeCell ref="D133:L133"/>
    <mergeCell ref="M133:O133"/>
    <mergeCell ref="J34:L34"/>
    <mergeCell ref="D129:L129"/>
    <mergeCell ref="Q99:T99"/>
    <mergeCell ref="C33:I33"/>
    <mergeCell ref="J33:L33"/>
    <mergeCell ref="C38:I38"/>
    <mergeCell ref="J38:L38"/>
    <mergeCell ref="M72:O72"/>
    <mergeCell ref="C52:I52"/>
    <mergeCell ref="J52:L52"/>
    <mergeCell ref="M52:O52"/>
    <mergeCell ref="D68:L68"/>
    <mergeCell ref="M68:O68"/>
    <mergeCell ref="M65:O65"/>
    <mergeCell ref="D65:L65"/>
    <mergeCell ref="D67:L67"/>
    <mergeCell ref="M73:O73"/>
    <mergeCell ref="M74:O74"/>
    <mergeCell ref="E84:H84"/>
    <mergeCell ref="I84:K84"/>
    <mergeCell ref="L84:N84"/>
    <mergeCell ref="I86:K86"/>
    <mergeCell ref="L86:N86"/>
    <mergeCell ref="J35:L35"/>
    <mergeCell ref="J36:L36"/>
    <mergeCell ref="C37:I37"/>
    <mergeCell ref="J37:L37"/>
    <mergeCell ref="M129:O129"/>
    <mergeCell ref="N153:P153"/>
    <mergeCell ref="C39:I39"/>
    <mergeCell ref="J39:L39"/>
    <mergeCell ref="C35:I35"/>
    <mergeCell ref="C49:I49"/>
    <mergeCell ref="J47:L47"/>
    <mergeCell ref="B1:P1"/>
    <mergeCell ref="B2:P2"/>
    <mergeCell ref="B3:P3"/>
    <mergeCell ref="B4:P4"/>
    <mergeCell ref="J50:L50"/>
    <mergeCell ref="D66:L66"/>
    <mergeCell ref="M66:O66"/>
    <mergeCell ref="B8:P12"/>
    <mergeCell ref="C44:P45"/>
    <mergeCell ref="A18:P18"/>
    <mergeCell ref="C28:P28"/>
    <mergeCell ref="D127:L127"/>
    <mergeCell ref="M127:O127"/>
    <mergeCell ref="M47:O47"/>
    <mergeCell ref="J48:L48"/>
    <mergeCell ref="J49:L49"/>
    <mergeCell ref="M48:O48"/>
    <mergeCell ref="M49:O49"/>
    <mergeCell ref="C51:I51"/>
    <mergeCell ref="J51:L51"/>
    <mergeCell ref="C113:P115"/>
    <mergeCell ref="M67:O67"/>
    <mergeCell ref="M69:O69"/>
    <mergeCell ref="D63:L63"/>
    <mergeCell ref="D64:L64"/>
    <mergeCell ref="M63:O63"/>
    <mergeCell ref="M64:O64"/>
    <mergeCell ref="D69:L69"/>
    <mergeCell ref="I85:K85"/>
    <mergeCell ref="C47:I47"/>
    <mergeCell ref="L85:N85"/>
    <mergeCell ref="M102:O102"/>
    <mergeCell ref="E85:H85"/>
    <mergeCell ref="E86:H86"/>
    <mergeCell ref="D70:L70"/>
    <mergeCell ref="D128:L128"/>
    <mergeCell ref="M128:O128"/>
    <mergeCell ref="K155:M155"/>
    <mergeCell ref="N154:P154"/>
    <mergeCell ref="N155:P155"/>
    <mergeCell ref="K154:M154"/>
    <mergeCell ref="C152:J152"/>
    <mergeCell ref="E144:K144"/>
    <mergeCell ref="L144:N144"/>
    <mergeCell ref="D132:L132"/>
    <mergeCell ref="M132:O132"/>
    <mergeCell ref="L148:N148"/>
    <mergeCell ref="C140:P142"/>
    <mergeCell ref="M135:O135"/>
    <mergeCell ref="M130:O130"/>
    <mergeCell ref="D131:L131"/>
    <mergeCell ref="C242:P242"/>
    <mergeCell ref="C236:N236"/>
    <mergeCell ref="C237:N237"/>
    <mergeCell ref="C235:N235"/>
    <mergeCell ref="C230:D230"/>
    <mergeCell ref="C210:N210"/>
    <mergeCell ref="C211:N211"/>
    <mergeCell ref="C212:N212"/>
    <mergeCell ref="C213:N213"/>
    <mergeCell ref="C214:N214"/>
    <mergeCell ref="C215:N215"/>
    <mergeCell ref="C216:N216"/>
    <mergeCell ref="C217:N217"/>
    <mergeCell ref="C218:N218"/>
    <mergeCell ref="C219:N219"/>
    <mergeCell ref="C233:N233"/>
    <mergeCell ref="C181:P181"/>
    <mergeCell ref="E166:H166"/>
    <mergeCell ref="E87:H87"/>
    <mergeCell ref="C36:I36"/>
    <mergeCell ref="C34:I34"/>
    <mergeCell ref="I87:K87"/>
    <mergeCell ref="L87:N87"/>
    <mergeCell ref="D101:L101"/>
    <mergeCell ref="D99:L99"/>
    <mergeCell ref="E145:K145"/>
    <mergeCell ref="C107:P109"/>
    <mergeCell ref="D134:L134"/>
    <mergeCell ref="C119:P119"/>
    <mergeCell ref="M99:O99"/>
    <mergeCell ref="D100:L100"/>
    <mergeCell ref="M100:O100"/>
    <mergeCell ref="M101:O101"/>
    <mergeCell ref="M134:O134"/>
    <mergeCell ref="D98:L98"/>
    <mergeCell ref="M98:O98"/>
    <mergeCell ref="N152:P152"/>
    <mergeCell ref="E148:K148"/>
    <mergeCell ref="D130:L130"/>
    <mergeCell ref="M131:O131"/>
    <mergeCell ref="O194:P194"/>
    <mergeCell ref="O195:P195"/>
    <mergeCell ref="C234:N234"/>
    <mergeCell ref="C185:D185"/>
    <mergeCell ref="C184:N184"/>
    <mergeCell ref="C194:N194"/>
    <mergeCell ref="C193:N193"/>
    <mergeCell ref="K152:M152"/>
    <mergeCell ref="K153:M153"/>
    <mergeCell ref="C182:P182"/>
    <mergeCell ref="C183:P183"/>
    <mergeCell ref="C186:N186"/>
    <mergeCell ref="C187:N187"/>
    <mergeCell ref="L167:N167"/>
    <mergeCell ref="C178:P178"/>
    <mergeCell ref="E168:H168"/>
    <mergeCell ref="L168:N168"/>
    <mergeCell ref="I168:K168"/>
    <mergeCell ref="I167:K167"/>
    <mergeCell ref="E165:H165"/>
    <mergeCell ref="E167:H167"/>
    <mergeCell ref="L165:N165"/>
    <mergeCell ref="I165:K165"/>
    <mergeCell ref="C180:P180"/>
    <mergeCell ref="L247:O247"/>
    <mergeCell ref="C192:N192"/>
    <mergeCell ref="C238:N238"/>
    <mergeCell ref="C240:N240"/>
    <mergeCell ref="C239:D239"/>
    <mergeCell ref="C209:N209"/>
    <mergeCell ref="C207:D207"/>
    <mergeCell ref="O186:P186"/>
    <mergeCell ref="O187:P187"/>
    <mergeCell ref="C220:N220"/>
    <mergeCell ref="C221:N221"/>
    <mergeCell ref="C228:N228"/>
    <mergeCell ref="C229:N229"/>
    <mergeCell ref="C191:N191"/>
    <mergeCell ref="C190:N190"/>
    <mergeCell ref="C189:N189"/>
    <mergeCell ref="C188:N188"/>
    <mergeCell ref="O197:P197"/>
    <mergeCell ref="O188:P188"/>
    <mergeCell ref="O189:P189"/>
    <mergeCell ref="O190:P190"/>
    <mergeCell ref="O191:P191"/>
    <mergeCell ref="O192:P192"/>
    <mergeCell ref="O193:P193"/>
    <mergeCell ref="O196:P196"/>
    <mergeCell ref="C195:N195"/>
    <mergeCell ref="I166:K166"/>
    <mergeCell ref="D252:G252"/>
    <mergeCell ref="C203:P203"/>
    <mergeCell ref="C204:P204"/>
    <mergeCell ref="C205:P205"/>
    <mergeCell ref="C206:N206"/>
    <mergeCell ref="C208:N208"/>
    <mergeCell ref="C196:N196"/>
    <mergeCell ref="C197:N197"/>
    <mergeCell ref="C199:N199"/>
    <mergeCell ref="C198:D198"/>
    <mergeCell ref="C222:N222"/>
    <mergeCell ref="C223:N223"/>
    <mergeCell ref="C224:N224"/>
    <mergeCell ref="C225:N225"/>
    <mergeCell ref="C226:N226"/>
    <mergeCell ref="C227:N227"/>
    <mergeCell ref="C231:N231"/>
    <mergeCell ref="C232:N232"/>
    <mergeCell ref="D248:G248"/>
    <mergeCell ref="L248:O248"/>
    <mergeCell ref="D247:G247"/>
  </mergeCells>
  <printOptions horizontalCentered="1" verticalCentered="1"/>
  <pageMargins left="0.39370078740157483" right="0.39370078740157483" top="1.03" bottom="1.1811023622047245" header="0.31496062992125984" footer="0.31496062992125984"/>
  <pageSetup scale="60" fitToHeight="5" orientation="portrait" r:id="rId1"/>
  <headerFooter>
    <oddFooter xml:space="preserve">&amp;C&amp;"Arial,Normal"&amp;P 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64" customWidth="1"/>
    <col min="2" max="2" width="19.1640625" style="64" customWidth="1"/>
    <col min="3" max="3" width="44.6640625" style="64" customWidth="1"/>
    <col min="4" max="4" width="77.6640625" style="64" customWidth="1"/>
    <col min="5" max="5" width="45.1640625" style="64" customWidth="1"/>
    <col min="6" max="6" width="52.6640625" style="64" bestFit="1" customWidth="1"/>
    <col min="7" max="16384" width="12" style="64"/>
  </cols>
  <sheetData>
    <row r="1" spans="2:6" ht="21" x14ac:dyDescent="0.2">
      <c r="B1" s="243" t="s">
        <v>97</v>
      </c>
      <c r="C1" s="243"/>
      <c r="D1" s="243"/>
      <c r="E1" s="243"/>
      <c r="F1" s="243"/>
    </row>
    <row r="2" spans="2:6" ht="14.25" customHeight="1" x14ac:dyDescent="0.2">
      <c r="B2" s="246" t="s">
        <v>98</v>
      </c>
      <c r="C2" s="246"/>
      <c r="D2" s="246"/>
      <c r="E2" s="246"/>
      <c r="F2" s="246"/>
    </row>
    <row r="3" spans="2:6" ht="14.25" customHeight="1" x14ac:dyDescent="0.2">
      <c r="B3" s="246" t="s">
        <v>101</v>
      </c>
      <c r="C3" s="246"/>
      <c r="D3" s="246"/>
      <c r="E3" s="246"/>
      <c r="F3" s="246"/>
    </row>
    <row r="4" spans="2:6" ht="18.75" customHeight="1" x14ac:dyDescent="0.2"/>
    <row r="5" spans="2:6" ht="17.25" customHeight="1" x14ac:dyDescent="0.2">
      <c r="B5" s="65" t="s">
        <v>99</v>
      </c>
      <c r="C5" s="244" t="s">
        <v>100</v>
      </c>
      <c r="D5" s="244"/>
      <c r="E5" s="244"/>
      <c r="F5" s="244"/>
    </row>
    <row r="6" spans="2:6" ht="17.25" customHeight="1" x14ac:dyDescent="0.2">
      <c r="C6" s="244"/>
      <c r="D6" s="244"/>
      <c r="E6" s="244"/>
      <c r="F6" s="244"/>
    </row>
    <row r="7" spans="2:6" ht="15.75" customHeight="1" x14ac:dyDescent="0.2"/>
    <row r="8" spans="2:6" ht="21.75" customHeight="1" x14ac:dyDescent="0.2">
      <c r="B8" s="245" t="s">
        <v>41</v>
      </c>
      <c r="C8" s="245"/>
      <c r="D8" s="245"/>
      <c r="E8" s="245"/>
      <c r="F8" s="245"/>
    </row>
    <row r="9" spans="2:6" s="67" customFormat="1" ht="17.25" customHeight="1" x14ac:dyDescent="0.2">
      <c r="B9" s="66" t="s">
        <v>42</v>
      </c>
      <c r="C9" s="66" t="s">
        <v>43</v>
      </c>
      <c r="D9" s="66" t="s">
        <v>44</v>
      </c>
      <c r="E9" s="66" t="s">
        <v>45</v>
      </c>
      <c r="F9" s="66" t="s">
        <v>46</v>
      </c>
    </row>
    <row r="10" spans="2:6" ht="15.75" customHeight="1" x14ac:dyDescent="0.2">
      <c r="B10" s="247" t="s">
        <v>102</v>
      </c>
      <c r="C10" s="241" t="s">
        <v>103</v>
      </c>
      <c r="D10" s="68" t="s">
        <v>104</v>
      </c>
      <c r="E10" s="69" t="s">
        <v>106</v>
      </c>
      <c r="F10" s="69" t="s">
        <v>106</v>
      </c>
    </row>
    <row r="11" spans="2:6" ht="15.75" customHeight="1" x14ac:dyDescent="0.2">
      <c r="B11" s="247"/>
      <c r="C11" s="241"/>
      <c r="D11" s="68" t="s">
        <v>105</v>
      </c>
      <c r="E11" s="69" t="s">
        <v>107</v>
      </c>
      <c r="F11" s="69" t="s">
        <v>107</v>
      </c>
    </row>
    <row r="12" spans="2:6" ht="23.25" customHeight="1" x14ac:dyDescent="0.2">
      <c r="B12" s="66" t="s">
        <v>47</v>
      </c>
      <c r="C12" s="70" t="s">
        <v>48</v>
      </c>
      <c r="D12" s="68" t="s">
        <v>49</v>
      </c>
      <c r="E12" s="69" t="s">
        <v>50</v>
      </c>
      <c r="F12" s="69" t="s">
        <v>27</v>
      </c>
    </row>
    <row r="13" spans="2:6" ht="15" customHeight="1" x14ac:dyDescent="0.2">
      <c r="B13" s="247" t="s">
        <v>51</v>
      </c>
      <c r="C13" s="241" t="s">
        <v>52</v>
      </c>
      <c r="D13" s="68" t="s">
        <v>53</v>
      </c>
      <c r="E13" s="69" t="s">
        <v>54</v>
      </c>
      <c r="F13" s="69" t="s">
        <v>108</v>
      </c>
    </row>
    <row r="14" spans="2:6" ht="15" customHeight="1" x14ac:dyDescent="0.2">
      <c r="B14" s="247"/>
      <c r="C14" s="241"/>
      <c r="D14" s="68" t="s">
        <v>109</v>
      </c>
      <c r="E14" s="69" t="s">
        <v>110</v>
      </c>
      <c r="F14" s="69" t="s">
        <v>111</v>
      </c>
    </row>
    <row r="15" spans="2:6" ht="15" customHeight="1" x14ac:dyDescent="0.2">
      <c r="B15" s="247"/>
      <c r="C15" s="241"/>
      <c r="D15" s="68" t="s">
        <v>112</v>
      </c>
      <c r="E15" s="69" t="s">
        <v>113</v>
      </c>
      <c r="F15" s="69" t="s">
        <v>114</v>
      </c>
    </row>
    <row r="16" spans="2:6" ht="15" customHeight="1" x14ac:dyDescent="0.2">
      <c r="B16" s="247"/>
      <c r="C16" s="241"/>
      <c r="D16" s="68" t="s">
        <v>115</v>
      </c>
      <c r="E16" s="69" t="s">
        <v>116</v>
      </c>
      <c r="F16" s="69" t="s">
        <v>117</v>
      </c>
    </row>
    <row r="17" spans="2:6" ht="23.25" customHeight="1" x14ac:dyDescent="0.2">
      <c r="B17" s="66" t="s">
        <v>55</v>
      </c>
      <c r="C17" s="70" t="s">
        <v>56</v>
      </c>
      <c r="D17" s="68" t="s">
        <v>57</v>
      </c>
      <c r="E17" s="69" t="s">
        <v>58</v>
      </c>
      <c r="F17" s="69" t="s">
        <v>59</v>
      </c>
    </row>
    <row r="18" spans="2:6" ht="23.25" customHeight="1" x14ac:dyDescent="0.2">
      <c r="B18" s="66" t="s">
        <v>60</v>
      </c>
      <c r="C18" s="70" t="s">
        <v>61</v>
      </c>
      <c r="D18" s="68" t="s">
        <v>62</v>
      </c>
      <c r="E18" s="69" t="s">
        <v>63</v>
      </c>
      <c r="F18" s="69" t="s">
        <v>64</v>
      </c>
    </row>
    <row r="19" spans="2:6" ht="23.25" customHeight="1" x14ac:dyDescent="0.2">
      <c r="B19" s="66" t="s">
        <v>65</v>
      </c>
      <c r="C19" s="70" t="s">
        <v>66</v>
      </c>
      <c r="D19" s="68" t="s">
        <v>67</v>
      </c>
      <c r="E19" s="69" t="s">
        <v>68</v>
      </c>
      <c r="F19" s="69" t="s">
        <v>69</v>
      </c>
    </row>
    <row r="20" spans="2:6" x14ac:dyDescent="0.2">
      <c r="B20" s="71"/>
      <c r="C20" s="71"/>
      <c r="D20" s="71"/>
      <c r="E20" s="71"/>
      <c r="F20" s="71"/>
    </row>
    <row r="21" spans="2:6" ht="21.75" customHeight="1" x14ac:dyDescent="0.2">
      <c r="B21" s="245" t="s">
        <v>70</v>
      </c>
      <c r="C21" s="245"/>
      <c r="D21" s="245"/>
      <c r="E21" s="245"/>
      <c r="F21" s="245"/>
    </row>
    <row r="22" spans="2:6" s="67" customFormat="1" ht="17.25" customHeight="1" x14ac:dyDescent="0.2">
      <c r="B22" s="66" t="s">
        <v>42</v>
      </c>
      <c r="C22" s="66" t="s">
        <v>43</v>
      </c>
      <c r="D22" s="66" t="s">
        <v>44</v>
      </c>
      <c r="E22" s="66" t="s">
        <v>45</v>
      </c>
      <c r="F22" s="66" t="s">
        <v>46</v>
      </c>
    </row>
    <row r="23" spans="2:6" ht="15" customHeight="1" x14ac:dyDescent="0.2">
      <c r="B23" s="247" t="s">
        <v>71</v>
      </c>
      <c r="C23" s="241" t="s">
        <v>72</v>
      </c>
      <c r="D23" s="242" t="s">
        <v>73</v>
      </c>
      <c r="E23" s="69" t="s">
        <v>118</v>
      </c>
      <c r="F23" s="69" t="s">
        <v>119</v>
      </c>
    </row>
    <row r="24" spans="2:6" ht="15" customHeight="1" x14ac:dyDescent="0.2">
      <c r="B24" s="247"/>
      <c r="C24" s="241"/>
      <c r="D24" s="242"/>
      <c r="E24" s="69" t="s">
        <v>120</v>
      </c>
      <c r="F24" s="69" t="s">
        <v>121</v>
      </c>
    </row>
    <row r="25" spans="2:6" ht="15" customHeight="1" x14ac:dyDescent="0.2">
      <c r="B25" s="247"/>
      <c r="C25" s="241"/>
      <c r="D25" s="242"/>
      <c r="E25" s="69" t="s">
        <v>122</v>
      </c>
      <c r="F25" s="69" t="s">
        <v>123</v>
      </c>
    </row>
    <row r="26" spans="2:6" ht="15" customHeight="1" x14ac:dyDescent="0.2">
      <c r="B26" s="247" t="s">
        <v>74</v>
      </c>
      <c r="C26" s="241" t="s">
        <v>75</v>
      </c>
      <c r="D26" s="242" t="s">
        <v>76</v>
      </c>
      <c r="E26" s="69" t="s">
        <v>124</v>
      </c>
      <c r="F26" s="69" t="s">
        <v>125</v>
      </c>
    </row>
    <row r="27" spans="2:6" ht="15" customHeight="1" x14ac:dyDescent="0.2">
      <c r="B27" s="247"/>
      <c r="C27" s="241"/>
      <c r="D27" s="242"/>
      <c r="E27" s="69" t="s">
        <v>126</v>
      </c>
      <c r="F27" s="69" t="s">
        <v>127</v>
      </c>
    </row>
    <row r="28" spans="2:6" ht="15" customHeight="1" x14ac:dyDescent="0.2">
      <c r="B28" s="247"/>
      <c r="C28" s="241"/>
      <c r="D28" s="242"/>
      <c r="E28" s="69" t="s">
        <v>128</v>
      </c>
      <c r="F28" s="69" t="s">
        <v>129</v>
      </c>
    </row>
    <row r="29" spans="2:6" ht="15" customHeight="1" x14ac:dyDescent="0.2">
      <c r="B29" s="247" t="s">
        <v>77</v>
      </c>
      <c r="C29" s="241" t="s">
        <v>78</v>
      </c>
      <c r="D29" s="242" t="s">
        <v>79</v>
      </c>
      <c r="E29" s="69" t="s">
        <v>130</v>
      </c>
      <c r="F29" s="69" t="s">
        <v>131</v>
      </c>
    </row>
    <row r="30" spans="2:6" ht="15" customHeight="1" x14ac:dyDescent="0.2">
      <c r="B30" s="247"/>
      <c r="C30" s="241"/>
      <c r="D30" s="242"/>
      <c r="E30" s="69" t="s">
        <v>132</v>
      </c>
      <c r="F30" s="69" t="s">
        <v>133</v>
      </c>
    </row>
    <row r="31" spans="2:6" ht="15" customHeight="1" x14ac:dyDescent="0.2">
      <c r="B31" s="247"/>
      <c r="C31" s="241"/>
      <c r="D31" s="242"/>
      <c r="E31" s="69" t="s">
        <v>134</v>
      </c>
      <c r="F31" s="69" t="s">
        <v>135</v>
      </c>
    </row>
    <row r="32" spans="2:6" ht="15.75" x14ac:dyDescent="0.25">
      <c r="B32" s="72"/>
      <c r="C32" s="73"/>
      <c r="D32" s="73"/>
      <c r="E32" s="74"/>
      <c r="F32" s="74"/>
    </row>
    <row r="33" spans="2:6" ht="21.75" customHeight="1" x14ac:dyDescent="0.2">
      <c r="B33" s="245" t="s">
        <v>80</v>
      </c>
      <c r="C33" s="245"/>
      <c r="D33" s="245"/>
      <c r="E33" s="245"/>
      <c r="F33" s="245"/>
    </row>
    <row r="34" spans="2:6" s="67" customFormat="1" ht="17.25" customHeight="1" x14ac:dyDescent="0.2">
      <c r="B34" s="66" t="s">
        <v>42</v>
      </c>
      <c r="C34" s="66" t="s">
        <v>43</v>
      </c>
      <c r="D34" s="66" t="s">
        <v>44</v>
      </c>
      <c r="E34" s="66" t="s">
        <v>45</v>
      </c>
      <c r="F34" s="66" t="s">
        <v>46</v>
      </c>
    </row>
    <row r="35" spans="2:6" ht="42" customHeight="1" x14ac:dyDescent="0.2">
      <c r="B35" s="66" t="s">
        <v>81</v>
      </c>
      <c r="C35" s="70" t="s">
        <v>82</v>
      </c>
      <c r="D35" s="68" t="s">
        <v>83</v>
      </c>
      <c r="E35" s="69" t="s">
        <v>90</v>
      </c>
      <c r="F35" s="69" t="s">
        <v>93</v>
      </c>
    </row>
    <row r="36" spans="2:6" ht="42" customHeight="1" x14ac:dyDescent="0.2">
      <c r="B36" s="66" t="s">
        <v>84</v>
      </c>
      <c r="C36" s="70" t="s">
        <v>85</v>
      </c>
      <c r="D36" s="68" t="s">
        <v>86</v>
      </c>
      <c r="E36" s="69" t="s">
        <v>91</v>
      </c>
      <c r="F36" s="69" t="s">
        <v>94</v>
      </c>
    </row>
    <row r="37" spans="2:6" ht="65.25" customHeight="1" x14ac:dyDescent="0.2">
      <c r="B37" s="66" t="s">
        <v>87</v>
      </c>
      <c r="C37" s="70" t="s">
        <v>88</v>
      </c>
      <c r="D37" s="68" t="s">
        <v>89</v>
      </c>
      <c r="E37" s="69" t="s">
        <v>92</v>
      </c>
      <c r="F37" s="69" t="s">
        <v>95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Notas</vt:lpstr>
      <vt:lpstr>Formulario Notas</vt:lpstr>
      <vt:lpstr>'Plantilla Notas'!Área_de_impresión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Mariana</cp:lastModifiedBy>
  <cp:lastPrinted>2023-10-24T18:13:10Z</cp:lastPrinted>
  <dcterms:created xsi:type="dcterms:W3CDTF">2017-02-28T18:38:56Z</dcterms:created>
  <dcterms:modified xsi:type="dcterms:W3CDTF">2023-10-24T18:13:29Z</dcterms:modified>
</cp:coreProperties>
</file>