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8_{833D3ACD-32F3-4B01-B9BB-F7024EA313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Hoja1!$A$1:$P$260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32" i="1" l="1"/>
  <c r="P209" i="1"/>
  <c r="P241" i="1"/>
  <c r="P192" i="1"/>
  <c r="I161" i="1"/>
  <c r="L141" i="1"/>
  <c r="N148" i="1"/>
  <c r="M128" i="1"/>
  <c r="M126" i="1"/>
  <c r="M97" i="1"/>
  <c r="I82" i="1"/>
  <c r="M69" i="1"/>
  <c r="M67" i="1"/>
  <c r="M65" i="1"/>
  <c r="J47" i="1"/>
  <c r="J34" i="1"/>
  <c r="N147" i="1"/>
  <c r="N146" i="1"/>
  <c r="N149" i="1"/>
</calcChain>
</file>

<file path=xl/sharedStrings.xml><?xml version="1.0" encoding="utf-8"?>
<sst xmlns="http://schemas.openxmlformats.org/spreadsheetml/2006/main" count="163" uniqueCount="147">
  <si>
    <t>INSTITUTO MUNICIPAL DE LAS MUJERES</t>
  </si>
  <si>
    <t xml:space="preserve">Notas a los Estados Financieros </t>
  </si>
  <si>
    <t xml:space="preserve">a) NOTAS DE DESGLOSE 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</si>
  <si>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</si>
  <si>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 xml:space="preserve">a)   </t>
  </si>
  <si>
    <t>Notas de desglose;</t>
  </si>
  <si>
    <t xml:space="preserve">b)     </t>
  </si>
  <si>
    <t>Notas de memoria (cuentas de orden), y</t>
  </si>
  <si>
    <t xml:space="preserve">c)     </t>
  </si>
  <si>
    <t>Notas de gestión administrativa.</t>
  </si>
  <si>
    <t>a) NOTAS DE DESGLOSE</t>
  </si>
  <si>
    <r>
      <t xml:space="preserve">I)     </t>
    </r>
    <r>
      <rPr>
        <b/>
        <sz val="7"/>
        <rFont val="Times New Roman"/>
        <family val="1"/>
      </rPr>
      <t/>
    </r>
  </si>
  <si>
    <t>NOTAS AL ESTADO DE SITUACIÓN FINANCIERA</t>
  </si>
  <si>
    <t>Activo</t>
  </si>
  <si>
    <t>·</t>
  </si>
  <si>
    <t>Efectivo y Equivalentes</t>
  </si>
  <si>
    <t>Fondos con afectación específica, tipo y monto de los mismos</t>
  </si>
  <si>
    <t>Bancos/Tesorería</t>
  </si>
  <si>
    <t>SANTANDER 4383</t>
  </si>
  <si>
    <t>SANTANDER PROVISION</t>
  </si>
  <si>
    <t>Suma</t>
  </si>
  <si>
    <t>Derechos a recibir Efectivo y Equivalentes y Bienes o Servicios a Recibir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</si>
  <si>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</si>
  <si>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Concepto</t>
  </si>
  <si>
    <t>CUENTAS POR COBRAR A CORTO PLAZO</t>
  </si>
  <si>
    <t>DEUDORES DIVERSOS POR COBRAR A CORTO PLAZO</t>
  </si>
  <si>
    <t>INGRESOS POR RECUPERAR A CORTO PLAZO</t>
  </si>
  <si>
    <t>DEUDORES POR ANTICIPOS  DE LA TESORERIA A CORTO PLAZO</t>
  </si>
  <si>
    <t>Bienes Muebles, Inmuebles e Intangibles</t>
  </si>
  <si>
    <t>Bienes Muebles, Intangibles y Depreciaciones</t>
  </si>
  <si>
    <t>Se integra de la siguiente manera: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</si>
  <si>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</si>
  <si>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</si>
  <si>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</si>
  <si>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</si>
  <si>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</si>
  <si>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</si>
  <si>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Subtotal BIENES MUEBLES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</si>
  <si>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</si>
  <si>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</si>
  <si>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</si>
  <si>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</si>
  <si>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</t>
  </si>
  <si>
    <t>PASIVO CIRCULANTE</t>
  </si>
  <si>
    <t>PASIVO NO CIRCULANTE</t>
  </si>
  <si>
    <t>Suma de Pasivo</t>
  </si>
  <si>
    <t>Pasivo Circulante</t>
  </si>
  <si>
    <t>Destacan entre las principales partidas del Pasivo Circulante las siguientes:</t>
  </si>
  <si>
    <t>Importe</t>
  </si>
  <si>
    <t>SERVICIOS PERSONALES POR PAGAR A CORTO PLAZO</t>
  </si>
  <si>
    <t>PROVEEDORES POR PAGAR A CORTO PLAZO</t>
  </si>
  <si>
    <t>RETENCIONES Y CONTRIBUCIONES POR PAGAR A CORTO PLAZO</t>
  </si>
  <si>
    <t>Suma PASIVO CIRCULANTE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</si>
  <si>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</si>
  <si>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</si>
  <si>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</si>
  <si>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indexed="8"/>
        <rFont val="Arial"/>
        <family val="2"/>
      </rPr>
      <t>ENTE/INSTITUTO</t>
    </r>
    <r>
      <rPr>
        <sz val="9"/>
        <color indexed="8"/>
        <rFont val="Arial"/>
        <family val="2"/>
      </rPr>
      <t>, con vencimiento menor o igual a doce meses.</t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</si>
  <si>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</si>
  <si>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</si>
  <si>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>Ingresos de Gestión</t>
  </si>
  <si>
    <t>PRODUCTOS</t>
  </si>
  <si>
    <t>Subtotal Productos</t>
  </si>
  <si>
    <t>TRANSFERENCIAS Y ASIGNACIONES</t>
  </si>
  <si>
    <t>Subtotal Transferencias y Asignaciones</t>
  </si>
  <si>
    <t>Gastos y Otras Pérdidas:</t>
  </si>
  <si>
    <t>1.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</si>
  <si>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</si>
  <si>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GASTOS DE FUNCIONAMIENTO</t>
  </si>
  <si>
    <t>OTROS GASTOS Y PÉRDIDAS EXTRAORDINARIAS</t>
  </si>
  <si>
    <t>Suma de GASTOS Y OTRAS PÉRDIDAS</t>
  </si>
  <si>
    <t>A su vez se presentan aquellos rubros que en forma individual representan el 8.0% o más del total de los gastos:</t>
  </si>
  <si>
    <t>%</t>
  </si>
  <si>
    <t>REMUNERACIONES AL PERSONAL DE CARÁCTER PERMANENTE</t>
  </si>
  <si>
    <t>REMUNERACIONES AL PERSONAL DE CARÁCTER TRANSITORIO</t>
  </si>
  <si>
    <t>REMUNERACIONES ADICIONALES ESPECIALES</t>
  </si>
  <si>
    <t xml:space="preserve">IV)   </t>
  </si>
  <si>
    <t>NOTAS AL ESTADO DE FLUJOS DE EFECTIVO</t>
  </si>
  <si>
    <t>Efectivo y equivalentes</t>
  </si>
  <si>
    <t>EFECTIVO</t>
  </si>
  <si>
    <t>BANCOS/TESORERÍA</t>
  </si>
  <si>
    <t>Total de EFECTIVO Y EQUIVALENTES</t>
  </si>
  <si>
    <t xml:space="preserve">V) </t>
  </si>
  <si>
    <t>CONCILIACIÓN ENTRE LOS INGRESOS PRESUPUESTARIOS Y CONTABLES, ASÍ COMO ENTRE LOS EGRESOS PRESUPUESTARIOS Y LOS GASTOS CONTABLES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</si>
  <si>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</si>
  <si>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</si>
  <si>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</si>
  <si>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</si>
  <si>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</si>
  <si>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</si>
  <si>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</si>
  <si>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</si>
  <si>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</si>
  <si>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</si>
  <si>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 xml:space="preserve"> 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</si>
  <si>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</si>
  <si>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</si>
  <si>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</si>
  <si>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</si>
  <si>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</si>
  <si>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</si>
  <si>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</si>
  <si>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</si>
  <si>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</si>
  <si>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</si>
  <si>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</si>
  <si>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</si>
  <si>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</si>
  <si>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</si>
  <si>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</si>
  <si>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</si>
  <si>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</si>
  <si>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</si>
  <si>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</si>
  <si>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</si>
  <si>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</si>
  <si>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</si>
  <si>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</si>
  <si>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</si>
  <si>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</si>
  <si>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</si>
  <si>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</si>
  <si>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</si>
  <si>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</si>
  <si>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</si>
  <si>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</si>
  <si>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</si>
  <si>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</si>
  <si>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</si>
  <si>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</si>
  <si>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</si>
  <si>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</si>
  <si>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</si>
  <si>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"Bajo protesta de decir verdad declaramos que los Estados Financieros y sus Notas, son razonablemente correctos y son responsabilidad del emisor"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</si>
  <si>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</si>
  <si>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</si>
  <si>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</si>
  <si>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</si>
  <si>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</si>
  <si>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</si>
  <si>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 xml:space="preserve">Se aprobo el Programa Federal "Programa de Apoyo para Refugios Especializados para Mujeres Victimas de Violencia de Genero, sus Hijas e Hijos para el Ejercicio Fiscal 2024". Monto total del proyecto:  $ 3,260,184.00 MN. </t>
  </si>
  <si>
    <t>Este género se compone de dos grupos, el Pasivo Circulante y el Pasivo No Circulante, en éstos inciden pasivos derivados de operaciones por servicios personales, cuentas por pagar por operaciones presupuestarias devengadas y contabilizadas al 31 de marzo del ejercicio correspondiente; pasivos por obligaciones laborales, a continuación se presenta la integración del pasivo:</t>
  </si>
  <si>
    <t>El importe de esta cuenta esta constituido principalmente por: Retenciones de ISR por Sueldos y Salarios y Honorarios y retenciones derivadas de aportaciones de seguridad social (Trabajadores) mismas que se liquidan en el mes de Abril del 2024.</t>
  </si>
  <si>
    <t>Correspondiente del 01 de enero al 31 de marzo de 2024</t>
  </si>
  <si>
    <t>El importe de esta cuenta esta constituido principalmente por: Aportaciones de Seguridad Social (patronal).</t>
  </si>
  <si>
    <t>Al 31 de marzo de 2024</t>
  </si>
  <si>
    <t>SERVICIOS OFICIALES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</si>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</sst>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\ #,###,###.00"/>
    <numFmt numFmtId="165" formatCode="&quot;$&quot;#,##0.00"/>
  </numFmts>
  <fonts count="22" x14ac:knownFonts="1">
    <font>
      <sz val="11"/>
      <color theme="1"/>
      <name val="Aptos Narrow"/>
      <family val="2"/>
      <scheme val="minor"/>
    </font>
    <font>
      <i/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7"/>
      <name val="Times New Roman"/>
      <family val="1"/>
    </font>
    <font>
      <sz val="9"/>
      <color indexed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6.5"/>
      <color indexed="8"/>
      <name val="Arial"/>
      <family val="2"/>
    </font>
    <font>
      <b/>
      <i/>
      <sz val="9"/>
      <color indexed="8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9"/>
      <color rgb="FF000000"/>
      <name val="Arial"/>
      <family val="2"/>
    </font>
    <font>
      <sz val="9"/>
      <color theme="1"/>
      <name val="Symbol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6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43" fontId="12" fillId="0" borderId="0"/>
    <xf numFmtId="44" fontId="11" fillId="0" borderId="0" applyFont="0" applyFill="0" applyBorder="0" applyAlignment="0" applyProtection="0"/>
    <xf numFmtId="0" fontId="12" fillId="0" borderId="0"/>
    <xf numFmtId="0" fontId="11" fillId="0" borderId="0"/>
  </cellStyleXfs>
  <cellXfs count="212">
    <xf numFmtId="0" fontId="0" fillId="0" borderId="0" xfId="0"/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vertical="top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center"/>
    </xf>
    <xf numFmtId="49" fontId="13" fillId="0" borderId="0" xfId="0" applyNumberFormat="1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/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7" fontId="8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49" fontId="19" fillId="0" borderId="0" xfId="0" applyNumberFormat="1" applyFont="1" applyAlignment="1">
      <alignment horizontal="right"/>
    </xf>
    <xf numFmtId="4" fontId="19" fillId="0" borderId="0" xfId="0" applyNumberFormat="1" applyFont="1"/>
    <xf numFmtId="43" fontId="13" fillId="0" borderId="0" xfId="0" applyNumberFormat="1" applyFont="1" applyAlignment="1">
      <alignment horizontal="left" vertical="top"/>
    </xf>
    <xf numFmtId="43" fontId="13" fillId="0" borderId="0" xfId="1" applyFont="1" applyAlignment="1">
      <alignment horizontal="left" vertical="top"/>
    </xf>
    <xf numFmtId="164" fontId="1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3" fontId="7" fillId="0" borderId="0" xfId="1" applyFont="1" applyAlignment="1">
      <alignment vertical="top" wrapText="1"/>
    </xf>
    <xf numFmtId="49" fontId="20" fillId="0" borderId="0" xfId="0" applyNumberFormat="1" applyFont="1" applyAlignment="1">
      <alignment horizontal="right"/>
    </xf>
    <xf numFmtId="44" fontId="20" fillId="0" borderId="0" xfId="3" applyFont="1"/>
    <xf numFmtId="0" fontId="19" fillId="0" borderId="0" xfId="0" applyFont="1" applyAlignment="1">
      <alignment vertical="center"/>
    </xf>
    <xf numFmtId="0" fontId="20" fillId="0" borderId="2" xfId="0" applyFont="1" applyBorder="1"/>
    <xf numFmtId="0" fontId="20" fillId="0" borderId="4" xfId="0" applyFont="1" applyBorder="1"/>
    <xf numFmtId="0" fontId="20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7" fillId="0" borderId="0" xfId="0" applyFont="1" applyAlignment="1">
      <alignment vertical="top"/>
    </xf>
    <xf numFmtId="49" fontId="14" fillId="0" borderId="0" xfId="0" applyNumberFormat="1" applyFont="1" applyAlignment="1">
      <alignment horizontal="left" vertical="top"/>
    </xf>
    <xf numFmtId="0" fontId="20" fillId="0" borderId="0" xfId="3" applyNumberFormat="1" applyFont="1"/>
    <xf numFmtId="0" fontId="13" fillId="2" borderId="0" xfId="0" applyFont="1" applyFill="1" applyAlignment="1">
      <alignment vertical="top"/>
    </xf>
    <xf numFmtId="49" fontId="3" fillId="0" borderId="0" xfId="0" applyNumberFormat="1" applyFont="1" applyAlignment="1">
      <alignment vertical="top"/>
    </xf>
    <xf numFmtId="0" fontId="19" fillId="0" borderId="1" xfId="0" applyFont="1" applyBorder="1"/>
    <xf numFmtId="2" fontId="1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49" fontId="7" fillId="0" borderId="0" xfId="0" applyNumberFormat="1" applyFont="1" applyAlignment="1">
      <alignment vertical="top"/>
    </xf>
    <xf numFmtId="43" fontId="8" fillId="0" borderId="0" xfId="1" applyFont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43" fontId="16" fillId="0" borderId="0" xfId="1" applyFont="1" applyAlignment="1">
      <alignment horizontal="left" vertical="top"/>
    </xf>
    <xf numFmtId="0" fontId="14" fillId="3" borderId="0" xfId="0" applyFont="1" applyFill="1" applyAlignment="1">
      <alignment horizontal="center" vertical="center"/>
    </xf>
    <xf numFmtId="0" fontId="14" fillId="0" borderId="5" xfId="0" applyFont="1" applyBorder="1" applyAlignment="1">
      <alignment vertical="center"/>
    </xf>
    <xf numFmtId="165" fontId="21" fillId="0" borderId="6" xfId="0" applyNumberFormat="1" applyFont="1" applyBorder="1"/>
    <xf numFmtId="3" fontId="19" fillId="2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4" fontId="14" fillId="3" borderId="6" xfId="0" applyNumberFormat="1" applyFont="1" applyFill="1" applyBorder="1" applyAlignment="1">
      <alignment horizontal="right" vertical="center"/>
    </xf>
    <xf numFmtId="4" fontId="14" fillId="3" borderId="0" xfId="0" applyNumberFormat="1" applyFont="1" applyFill="1" applyAlignment="1">
      <alignment horizontal="right" vertical="center"/>
    </xf>
    <xf numFmtId="4" fontId="19" fillId="0" borderId="0" xfId="0" applyNumberFormat="1" applyFont="1" applyAlignment="1">
      <alignment horizontal="right"/>
    </xf>
    <xf numFmtId="165" fontId="14" fillId="0" borderId="23" xfId="0" applyNumberFormat="1" applyFont="1" applyBorder="1"/>
    <xf numFmtId="4" fontId="19" fillId="0" borderId="6" xfId="0" applyNumberFormat="1" applyFont="1" applyBorder="1" applyAlignment="1">
      <alignment horizontal="right"/>
    </xf>
    <xf numFmtId="4" fontId="14" fillId="0" borderId="6" xfId="0" applyNumberFormat="1" applyFont="1" applyBorder="1" applyAlignment="1">
      <alignment horizontal="right" vertical="center"/>
    </xf>
    <xf numFmtId="4" fontId="13" fillId="0" borderId="6" xfId="0" applyNumberFormat="1" applyFont="1" applyBorder="1" applyAlignment="1">
      <alignment horizontal="right" vertical="center"/>
    </xf>
    <xf numFmtId="4" fontId="19" fillId="0" borderId="0" xfId="0" applyNumberFormat="1" applyFont="1" applyAlignment="1">
      <alignment horizontal="right" vertical="center" wrapText="1"/>
    </xf>
    <xf numFmtId="165" fontId="13" fillId="0" borderId="6" xfId="0" applyNumberFormat="1" applyFont="1" applyBorder="1"/>
    <xf numFmtId="43" fontId="7" fillId="0" borderId="7" xfId="1" applyFont="1" applyBorder="1" applyProtection="1">
      <protection locked="0"/>
    </xf>
    <xf numFmtId="0" fontId="13" fillId="0" borderId="7" xfId="0" applyFont="1" applyBorder="1" applyAlignment="1">
      <alignment horizontal="left" vertical="top"/>
    </xf>
    <xf numFmtId="0" fontId="7" fillId="0" borderId="7" xfId="0" applyFont="1" applyBorder="1"/>
    <xf numFmtId="0" fontId="0" fillId="0" borderId="7" xfId="0" applyBorder="1"/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4" fontId="13" fillId="2" borderId="24" xfId="0" applyNumberFormat="1" applyFont="1" applyFill="1" applyBorder="1" applyAlignment="1" applyProtection="1">
      <alignment horizontal="right" vertical="center"/>
      <protection locked="0"/>
    </xf>
    <xf numFmtId="165" fontId="14" fillId="0" borderId="0" xfId="0" applyNumberFormat="1" applyFont="1"/>
    <xf numFmtId="0" fontId="14" fillId="0" borderId="0" xfId="0" applyFont="1" applyAlignment="1">
      <alignment horizontal="left" vertical="center"/>
    </xf>
    <xf numFmtId="0" fontId="13" fillId="0" borderId="6" xfId="0" applyFont="1" applyBorder="1" applyAlignment="1">
      <alignment horizontal="left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wrapText="1"/>
    </xf>
    <xf numFmtId="0" fontId="19" fillId="0" borderId="0" xfId="0" applyFont="1"/>
    <xf numFmtId="0" fontId="14" fillId="3" borderId="6" xfId="0" applyFont="1" applyFill="1" applyBorder="1" applyAlignment="1">
      <alignment horizontal="left" vertical="center"/>
    </xf>
    <xf numFmtId="0" fontId="10" fillId="0" borderId="0" xfId="5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14" fillId="0" borderId="6" xfId="0" applyFont="1" applyBorder="1" applyAlignment="1">
      <alignment horizontal="left" vertical="center"/>
    </xf>
    <xf numFmtId="0" fontId="19" fillId="2" borderId="2" xfId="0" applyFont="1" applyFill="1" applyBorder="1"/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 indent="2"/>
    </xf>
    <xf numFmtId="0" fontId="13" fillId="2" borderId="2" xfId="0" applyFont="1" applyFill="1" applyBorder="1" applyAlignment="1">
      <alignment horizontal="left" vertical="center" wrapText="1" indent="2"/>
    </xf>
    <xf numFmtId="0" fontId="13" fillId="2" borderId="4" xfId="0" applyFont="1" applyFill="1" applyBorder="1" applyAlignment="1">
      <alignment horizontal="left" vertical="center" wrapText="1" indent="2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4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justify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9" fillId="0" borderId="1" xfId="0" applyFont="1" applyBorder="1"/>
    <xf numFmtId="0" fontId="19" fillId="0" borderId="2" xfId="0" applyFont="1" applyBorder="1"/>
    <xf numFmtId="0" fontId="19" fillId="0" borderId="4" xfId="0" applyFont="1" applyBorder="1"/>
    <xf numFmtId="43" fontId="19" fillId="0" borderId="1" xfId="1" applyFont="1" applyBorder="1"/>
    <xf numFmtId="43" fontId="19" fillId="0" borderId="2" xfId="1" applyFont="1" applyBorder="1"/>
    <xf numFmtId="43" fontId="19" fillId="0" borderId="4" xfId="1" applyFont="1" applyBorder="1"/>
    <xf numFmtId="0" fontId="19" fillId="0" borderId="3" xfId="0" applyFont="1" applyBorder="1"/>
    <xf numFmtId="49" fontId="20" fillId="0" borderId="1" xfId="0" applyNumberFormat="1" applyFont="1" applyBorder="1" applyAlignment="1">
      <alignment horizontal="right"/>
    </xf>
    <xf numFmtId="49" fontId="20" fillId="0" borderId="2" xfId="0" applyNumberFormat="1" applyFont="1" applyBorder="1" applyAlignment="1">
      <alignment horizontal="right"/>
    </xf>
    <xf numFmtId="49" fontId="20" fillId="0" borderId="4" xfId="0" applyNumberFormat="1" applyFont="1" applyBorder="1" applyAlignment="1">
      <alignment horizontal="right"/>
    </xf>
    <xf numFmtId="44" fontId="20" fillId="0" borderId="1" xfId="3" applyFont="1" applyBorder="1"/>
    <xf numFmtId="44" fontId="20" fillId="0" borderId="2" xfId="3" applyFont="1" applyBorder="1"/>
    <xf numFmtId="44" fontId="20" fillId="0" borderId="4" xfId="3" applyFont="1" applyBorder="1"/>
    <xf numFmtId="44" fontId="20" fillId="0" borderId="3" xfId="3" applyFont="1" applyBorder="1"/>
    <xf numFmtId="44" fontId="20" fillId="0" borderId="0" xfId="3" applyFont="1"/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9" fontId="19" fillId="0" borderId="1" xfId="0" applyNumberFormat="1" applyFont="1" applyBorder="1"/>
    <xf numFmtId="9" fontId="19" fillId="0" borderId="2" xfId="0" applyNumberFormat="1" applyFont="1" applyBorder="1"/>
    <xf numFmtId="9" fontId="19" fillId="0" borderId="4" xfId="0" applyNumberFormat="1" applyFont="1" applyBorder="1"/>
    <xf numFmtId="0" fontId="20" fillId="0" borderId="1" xfId="0" applyFont="1" applyBorder="1"/>
    <xf numFmtId="0" fontId="20" fillId="0" borderId="2" xfId="0" applyFont="1" applyBorder="1"/>
    <xf numFmtId="0" fontId="20" fillId="0" borderId="4" xfId="0" applyFont="1" applyBorder="1"/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44" fontId="20" fillId="0" borderId="6" xfId="3" applyFont="1" applyBorder="1"/>
    <xf numFmtId="0" fontId="7" fillId="0" borderId="0" xfId="0" applyFont="1" applyAlignment="1">
      <alignment horizontal="justify" vertical="justify" wrapText="1"/>
    </xf>
    <xf numFmtId="0" fontId="19" fillId="0" borderId="6" xfId="0" applyFont="1" applyBorder="1"/>
    <xf numFmtId="43" fontId="19" fillId="0" borderId="6" xfId="1" applyFont="1" applyBorder="1"/>
    <xf numFmtId="43" fontId="19" fillId="0" borderId="1" xfId="1" applyFont="1" applyBorder="1" applyAlignment="1">
      <alignment horizontal="center"/>
    </xf>
    <xf numFmtId="43" fontId="19" fillId="0" borderId="2" xfId="1" applyFont="1" applyBorder="1" applyAlignment="1">
      <alignment horizontal="center"/>
    </xf>
    <xf numFmtId="43" fontId="19" fillId="0" borderId="4" xfId="1" applyFont="1" applyBorder="1" applyAlignment="1">
      <alignment horizontal="center"/>
    </xf>
    <xf numFmtId="0" fontId="20" fillId="0" borderId="6" xfId="0" applyFont="1" applyBorder="1" applyAlignment="1">
      <alignment horizontal="right"/>
    </xf>
    <xf numFmtId="43" fontId="20" fillId="0" borderId="6" xfId="2" applyFont="1" applyBorder="1"/>
    <xf numFmtId="43" fontId="20" fillId="0" borderId="6" xfId="1" applyFont="1" applyBorder="1"/>
    <xf numFmtId="0" fontId="19" fillId="0" borderId="0" xfId="0" applyFont="1" applyAlignment="1">
      <alignment horizontal="justify" vertical="justify" wrapText="1"/>
    </xf>
    <xf numFmtId="0" fontId="19" fillId="0" borderId="0" xfId="0" applyFont="1" applyAlignment="1">
      <alignment horizontal="justify" vertical="justify"/>
    </xf>
    <xf numFmtId="43" fontId="19" fillId="0" borderId="6" xfId="2" applyFont="1" applyBorder="1"/>
    <xf numFmtId="7" fontId="8" fillId="0" borderId="0" xfId="0" applyNumberFormat="1" applyFont="1" applyAlignment="1">
      <alignment horizontal="right" vertical="top" wrapText="1"/>
    </xf>
    <xf numFmtId="164" fontId="19" fillId="0" borderId="1" xfId="0" applyNumberFormat="1" applyFont="1" applyBorder="1"/>
    <xf numFmtId="164" fontId="19" fillId="0" borderId="2" xfId="0" applyNumberFormat="1" applyFont="1" applyBorder="1"/>
    <xf numFmtId="164" fontId="19" fillId="0" borderId="4" xfId="0" applyNumberFormat="1" applyFont="1" applyBorder="1"/>
    <xf numFmtId="0" fontId="20" fillId="0" borderId="1" xfId="0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right"/>
    </xf>
    <xf numFmtId="44" fontId="20" fillId="0" borderId="14" xfId="3" applyFont="1" applyBorder="1"/>
    <xf numFmtId="164" fontId="19" fillId="0" borderId="6" xfId="0" applyNumberFormat="1" applyFont="1" applyBorder="1"/>
    <xf numFmtId="164" fontId="19" fillId="0" borderId="14" xfId="0" applyNumberFormat="1" applyFont="1" applyBorder="1"/>
    <xf numFmtId="0" fontId="19" fillId="0" borderId="14" xfId="0" applyFont="1" applyBorder="1"/>
    <xf numFmtId="0" fontId="19" fillId="0" borderId="0" xfId="4" applyFont="1" applyAlignment="1">
      <alignment horizontal="justify" vertical="justify" wrapText="1"/>
    </xf>
    <xf numFmtId="0" fontId="20" fillId="0" borderId="6" xfId="0" applyFont="1" applyBorder="1"/>
    <xf numFmtId="0" fontId="20" fillId="0" borderId="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44" fontId="20" fillId="0" borderId="1" xfId="3" applyFont="1" applyBorder="1" applyAlignment="1">
      <alignment horizontal="center"/>
    </xf>
    <xf numFmtId="44" fontId="20" fillId="0" borderId="2" xfId="3" applyFont="1" applyBorder="1" applyAlignment="1">
      <alignment horizontal="center"/>
    </xf>
    <xf numFmtId="44" fontId="20" fillId="0" borderId="4" xfId="3" applyFont="1" applyBorder="1" applyAlignment="1">
      <alignment horizontal="center"/>
    </xf>
    <xf numFmtId="44" fontId="20" fillId="0" borderId="3" xfId="3" applyFont="1" applyBorder="1" applyAlignment="1">
      <alignment horizontal="center"/>
    </xf>
    <xf numFmtId="44" fontId="20" fillId="0" borderId="0" xfId="3" applyFont="1" applyAlignment="1">
      <alignment horizontal="center"/>
    </xf>
    <xf numFmtId="164" fontId="19" fillId="0" borderId="1" xfId="0" applyNumberFormat="1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0" fontId="19" fillId="0" borderId="4" xfId="0" applyFont="1" applyBorder="1" applyAlignment="1">
      <alignment horizontal="right"/>
    </xf>
    <xf numFmtId="0" fontId="1" fillId="0" borderId="0" xfId="0" applyFont="1" applyAlignment="1">
      <alignment horizontal="justify" vertical="justify" wrapText="1"/>
    </xf>
    <xf numFmtId="0" fontId="20" fillId="0" borderId="1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49" fontId="20" fillId="4" borderId="15" xfId="0" applyNumberFormat="1" applyFont="1" applyFill="1" applyBorder="1" applyAlignment="1" applyProtection="1">
      <alignment horizontal="center" vertical="center"/>
      <protection locked="0"/>
    </xf>
    <xf numFmtId="49" fontId="20" fillId="4" borderId="16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18" xfId="0" applyNumberFormat="1" applyFont="1" applyFill="1" applyBorder="1" applyAlignment="1" applyProtection="1">
      <alignment horizontal="center" vertical="center"/>
      <protection locked="0"/>
    </xf>
    <xf numFmtId="49" fontId="20" fillId="4" borderId="0" xfId="0" applyNumberFormat="1" applyFont="1" applyFill="1" applyAlignment="1" applyProtection="1">
      <alignment horizontal="center" vertical="center"/>
      <protection locked="0"/>
    </xf>
    <xf numFmtId="49" fontId="20" fillId="4" borderId="19" xfId="0" applyNumberFormat="1" applyFont="1" applyFill="1" applyBorder="1" applyAlignment="1" applyProtection="1">
      <alignment horizontal="center" vertical="center"/>
      <protection locked="0"/>
    </xf>
    <xf numFmtId="49" fontId="20" fillId="4" borderId="20" xfId="0" applyNumberFormat="1" applyFont="1" applyFill="1" applyBorder="1" applyAlignment="1" applyProtection="1">
      <alignment horizontal="center" vertical="center"/>
      <protection locked="0"/>
    </xf>
    <xf numFmtId="49" fontId="20" fillId="4" borderId="21" xfId="0" applyNumberFormat="1" applyFont="1" applyFill="1" applyBorder="1" applyAlignment="1" applyProtection="1">
      <alignment horizontal="center" vertical="center"/>
      <protection locked="0"/>
    </xf>
    <xf numFmtId="49" fontId="20" fillId="4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top"/>
    </xf>
  </cellXfs>
  <cellStyles count="6">
    <cellStyle name="Millares" xfId="1" builtinId="3"/>
    <cellStyle name="Millares 2" xfId="2" xr:uid="{00000000-0005-0000-0000-000001000000}"/>
    <cellStyle name="Moneda" xfId="3" builtinId="4"/>
    <cellStyle name="Normal" xfId="0" builtinId="0"/>
    <cellStyle name="Normal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5"/>
  <sheetViews>
    <sheetView tabSelected="1" zoomScale="84" zoomScaleNormal="84" workbookViewId="0">
      <selection activeCell="T113" sqref="T113"/>
    </sheetView>
  </sheetViews>
  <sheetFormatPr baseColWidth="10" defaultColWidth="8" defaultRowHeight="12" x14ac:dyDescent="0.25"/>
  <cols>
    <col min="1" max="2" width="3.5703125" style="1" customWidth="1"/>
    <col min="3" max="3" width="10.28515625" style="1" customWidth="1"/>
    <col min="4" max="7" width="7.85546875" style="1" customWidth="1"/>
    <col min="8" max="8" width="12" style="1" customWidth="1"/>
    <col min="9" max="9" width="9.5703125" style="1" customWidth="1"/>
    <col min="10" max="10" width="13.42578125" style="1" bestFit="1" customWidth="1"/>
    <col min="11" max="11" width="7.85546875" style="1" customWidth="1"/>
    <col min="12" max="12" width="11.7109375" style="1" customWidth="1"/>
    <col min="13" max="13" width="10.28515625" style="1" customWidth="1"/>
    <col min="14" max="14" width="5.28515625" style="1" customWidth="1"/>
    <col min="15" max="15" width="11.28515625" style="1" bestFit="1" customWidth="1"/>
    <col min="16" max="16" width="16.7109375" style="1" customWidth="1"/>
    <col min="17" max="17" width="4.28515625" style="1" customWidth="1"/>
    <col min="18" max="18" width="13.42578125" style="1" bestFit="1" customWidth="1"/>
    <col min="19" max="19" width="16" style="1" bestFit="1" customWidth="1"/>
    <col min="20" max="31" width="8" style="1"/>
    <col min="32" max="32" width="9.7109375" style="1" bestFit="1" customWidth="1"/>
    <col min="33" max="16384" width="8" style="1"/>
  </cols>
  <sheetData>
    <row r="1" spans="1:16" ht="12.75" customHeight="1" x14ac:dyDescent="0.25">
      <c r="B1" s="201" t="s">
        <v>0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3"/>
    </row>
    <row r="2" spans="1:16" ht="12" customHeight="1" x14ac:dyDescent="0.25">
      <c r="B2" s="204" t="s">
        <v>1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6"/>
    </row>
    <row r="3" spans="1:16" ht="12" customHeight="1" x14ac:dyDescent="0.25">
      <c r="B3" s="204" t="s">
        <v>2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6"/>
    </row>
    <row r="4" spans="1:16" ht="12" customHeight="1" thickBot="1" x14ac:dyDescent="0.3">
      <c r="B4" s="207" t="s">
        <v>144</v>
      </c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9"/>
    </row>
    <row r="7" spans="1: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3"/>
      <c r="B8" s="210" t="s">
        <v>3</v>
      </c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</row>
    <row r="9" spans="1:16" x14ac:dyDescent="0.25">
      <c r="A9" s="3"/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</row>
    <row r="10" spans="1:16" x14ac:dyDescent="0.25">
      <c r="A10" s="3"/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</row>
    <row r="11" spans="1:16" x14ac:dyDescent="0.25">
      <c r="A11" s="3"/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</row>
    <row r="12" spans="1:16" x14ac:dyDescent="0.25">
      <c r="A12" s="3"/>
      <c r="B12" s="210"/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</row>
    <row r="13" spans="1:16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3"/>
      <c r="B14" s="5" t="s">
        <v>4</v>
      </c>
      <c r="C14" s="6" t="s">
        <v>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3"/>
      <c r="B15" s="5" t="s">
        <v>6</v>
      </c>
      <c r="C15" s="6" t="s">
        <v>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/>
      <c r="B16" s="5" t="s">
        <v>8</v>
      </c>
      <c r="C16" s="6" t="s">
        <v>9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B17" s="7"/>
      <c r="C17" s="8"/>
    </row>
    <row r="18" spans="1:16" x14ac:dyDescent="0.25">
      <c r="A18" s="211" t="s">
        <v>10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1"/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6" x14ac:dyDescent="0.25">
      <c r="B20" s="10" t="s">
        <v>11</v>
      </c>
      <c r="C20" s="10" t="s">
        <v>12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25">
      <c r="A22" s="10"/>
      <c r="B22" s="11" t="s">
        <v>13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x14ac:dyDescent="0.25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x14ac:dyDescent="0.2">
      <c r="B24" s="12" t="s">
        <v>14</v>
      </c>
      <c r="C24" s="11" t="s">
        <v>15</v>
      </c>
    </row>
    <row r="25" spans="1:16" x14ac:dyDescent="0.2">
      <c r="B25" s="12"/>
      <c r="C25" s="11"/>
    </row>
    <row r="26" spans="1:16" x14ac:dyDescent="0.25">
      <c r="B26" s="13"/>
      <c r="C26" s="1" t="s">
        <v>16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25.5" customHeight="1" x14ac:dyDescent="0.25">
      <c r="B27" s="13"/>
      <c r="C27" s="200" t="s">
        <v>139</v>
      </c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</row>
    <row r="28" spans="1:16" x14ac:dyDescent="0.2">
      <c r="B28" s="13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B29" s="13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">
      <c r="B30" s="13"/>
      <c r="C30" s="16" t="s">
        <v>17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25">
      <c r="B31" s="13"/>
      <c r="C31" s="200"/>
      <c r="D31" s="200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</row>
    <row r="32" spans="1:16" x14ac:dyDescent="0.2">
      <c r="B32" s="12"/>
      <c r="C32" s="145" t="s">
        <v>18</v>
      </c>
      <c r="D32" s="146"/>
      <c r="E32" s="146"/>
      <c r="F32" s="146"/>
      <c r="G32" s="146"/>
      <c r="H32" s="146"/>
      <c r="I32" s="146"/>
      <c r="J32" s="192">
        <v>2361881.02</v>
      </c>
      <c r="K32" s="193"/>
      <c r="L32" s="194"/>
    </row>
    <row r="33" spans="1:17" ht="12.75" customHeight="1" x14ac:dyDescent="0.2">
      <c r="B33" s="12"/>
      <c r="C33" s="145" t="s">
        <v>19</v>
      </c>
      <c r="D33" s="146"/>
      <c r="E33" s="146"/>
      <c r="F33" s="146"/>
      <c r="G33" s="146"/>
      <c r="H33" s="146"/>
      <c r="I33" s="146"/>
      <c r="J33" s="192">
        <v>79.239999999999995</v>
      </c>
      <c r="K33" s="193"/>
      <c r="L33" s="194"/>
    </row>
    <row r="34" spans="1:17" x14ac:dyDescent="0.2">
      <c r="B34" s="12"/>
      <c r="C34" s="137" t="s">
        <v>20</v>
      </c>
      <c r="D34" s="138"/>
      <c r="E34" s="138"/>
      <c r="F34" s="138"/>
      <c r="G34" s="138"/>
      <c r="H34" s="138"/>
      <c r="I34" s="138"/>
      <c r="J34" s="187">
        <f>SUM(J32:L33)</f>
        <v>2361960.2600000002</v>
      </c>
      <c r="K34" s="188"/>
      <c r="L34" s="189"/>
    </row>
    <row r="35" spans="1:17" x14ac:dyDescent="0.2">
      <c r="B35" s="12"/>
      <c r="C35" s="11"/>
    </row>
    <row r="36" spans="1:17" x14ac:dyDescent="0.25"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7" x14ac:dyDescent="0.2">
      <c r="A37" s="11"/>
      <c r="B37" s="12" t="s">
        <v>14</v>
      </c>
      <c r="C37" s="11" t="s">
        <v>21</v>
      </c>
    </row>
    <row r="38" spans="1:17" x14ac:dyDescent="0.2">
      <c r="A38" s="11"/>
      <c r="B38" s="12"/>
      <c r="C38" s="11"/>
    </row>
    <row r="39" spans="1:17" s="6" customFormat="1" ht="11.25" x14ac:dyDescent="0.25">
      <c r="A39" s="19"/>
      <c r="B39" s="20"/>
      <c r="C39" s="195" t="s">
        <v>22</v>
      </c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</row>
    <row r="40" spans="1:17" s="6" customFormat="1" ht="11.25" x14ac:dyDescent="0.25">
      <c r="A40" s="19"/>
      <c r="B40" s="21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</row>
    <row r="41" spans="1:17" x14ac:dyDescent="0.25">
      <c r="A41" s="22"/>
      <c r="B41" s="23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7" x14ac:dyDescent="0.2">
      <c r="A42" s="22"/>
      <c r="B42" s="23"/>
      <c r="C42" s="196" t="s">
        <v>23</v>
      </c>
      <c r="D42" s="197"/>
      <c r="E42" s="197"/>
      <c r="F42" s="197"/>
      <c r="G42" s="197"/>
      <c r="H42" s="197"/>
      <c r="I42" s="197"/>
      <c r="J42" s="154">
        <v>2024</v>
      </c>
      <c r="K42" s="155"/>
      <c r="L42" s="156"/>
      <c r="M42" s="157"/>
      <c r="N42" s="158"/>
      <c r="O42" s="158"/>
    </row>
    <row r="43" spans="1:17" x14ac:dyDescent="0.2">
      <c r="A43" s="22"/>
      <c r="B43" s="23"/>
      <c r="C43" s="145" t="s">
        <v>24</v>
      </c>
      <c r="D43" s="146"/>
      <c r="E43" s="146"/>
      <c r="F43" s="146"/>
      <c r="G43" s="146"/>
      <c r="H43" s="146"/>
      <c r="I43" s="146"/>
      <c r="J43" s="192">
        <v>0</v>
      </c>
      <c r="K43" s="193"/>
      <c r="L43" s="194"/>
      <c r="M43" s="198"/>
      <c r="N43" s="199"/>
      <c r="O43" s="199"/>
    </row>
    <row r="44" spans="1:17" x14ac:dyDescent="0.2">
      <c r="A44" s="22"/>
      <c r="B44" s="23"/>
      <c r="C44" s="145" t="s">
        <v>25</v>
      </c>
      <c r="D44" s="146"/>
      <c r="E44" s="146"/>
      <c r="F44" s="146"/>
      <c r="G44" s="146"/>
      <c r="H44" s="146"/>
      <c r="I44" s="146"/>
      <c r="J44" s="192">
        <v>350</v>
      </c>
      <c r="K44" s="193"/>
      <c r="L44" s="194"/>
      <c r="M44" s="198"/>
      <c r="N44" s="199"/>
      <c r="O44" s="199"/>
      <c r="Q44" s="28"/>
    </row>
    <row r="45" spans="1:17" x14ac:dyDescent="0.2">
      <c r="A45" s="22"/>
      <c r="B45" s="23"/>
      <c r="C45" s="17" t="s">
        <v>26</v>
      </c>
      <c r="D45" s="18"/>
      <c r="E45" s="18"/>
      <c r="F45" s="18"/>
      <c r="G45" s="18"/>
      <c r="H45" s="18"/>
      <c r="I45" s="18"/>
      <c r="J45" s="192">
        <v>540.92999999999995</v>
      </c>
      <c r="K45" s="193"/>
      <c r="L45" s="194"/>
      <c r="M45" s="26"/>
      <c r="N45" s="27"/>
      <c r="O45" s="27"/>
    </row>
    <row r="46" spans="1:17" x14ac:dyDescent="0.2">
      <c r="A46" s="22"/>
      <c r="B46" s="23"/>
      <c r="C46" s="145" t="s">
        <v>27</v>
      </c>
      <c r="D46" s="146"/>
      <c r="E46" s="146"/>
      <c r="F46" s="146"/>
      <c r="G46" s="146"/>
      <c r="H46" s="146"/>
      <c r="I46" s="147"/>
      <c r="J46" s="192">
        <v>8322.93</v>
      </c>
      <c r="K46" s="193"/>
      <c r="L46" s="194"/>
      <c r="M46" s="26"/>
      <c r="N46" s="27"/>
      <c r="O46" s="27"/>
    </row>
    <row r="47" spans="1:17" x14ac:dyDescent="0.2">
      <c r="A47" s="22"/>
      <c r="B47" s="23"/>
      <c r="C47" s="137" t="s">
        <v>20</v>
      </c>
      <c r="D47" s="138"/>
      <c r="E47" s="138"/>
      <c r="F47" s="138"/>
      <c r="G47" s="138"/>
      <c r="H47" s="138"/>
      <c r="I47" s="138"/>
      <c r="J47" s="187">
        <f>SUM(J43:L46)</f>
        <v>9213.86</v>
      </c>
      <c r="K47" s="188"/>
      <c r="L47" s="189"/>
      <c r="M47" s="190"/>
      <c r="N47" s="191"/>
      <c r="O47" s="191"/>
    </row>
    <row r="48" spans="1:17" x14ac:dyDescent="0.25">
      <c r="A48" s="22"/>
      <c r="B48" s="23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x14ac:dyDescent="0.25">
      <c r="A49" s="22"/>
      <c r="B49" s="23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x14ac:dyDescent="0.25">
      <c r="A50" s="14"/>
      <c r="B50" s="29"/>
      <c r="C50" s="30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</row>
    <row r="51" spans="1:16" x14ac:dyDescent="0.2">
      <c r="A51" s="14"/>
      <c r="B51" s="12" t="s">
        <v>14</v>
      </c>
      <c r="C51" s="11" t="s">
        <v>28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x14ac:dyDescent="0.2">
      <c r="A52" s="14"/>
      <c r="B52" s="12"/>
      <c r="C52" s="11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x14ac:dyDescent="0.2">
      <c r="B53" s="13"/>
      <c r="C53" s="14"/>
      <c r="D53" s="31"/>
      <c r="E53" s="31"/>
      <c r="F53" s="31"/>
      <c r="G53" s="31"/>
      <c r="H53" s="31"/>
      <c r="I53" s="31"/>
      <c r="J53" s="31"/>
      <c r="K53" s="31"/>
      <c r="L53" s="32"/>
      <c r="M53" s="32"/>
      <c r="N53" s="32"/>
      <c r="O53" s="32"/>
      <c r="P53" s="32"/>
    </row>
    <row r="54" spans="1:16" x14ac:dyDescent="0.2">
      <c r="B54" s="13"/>
      <c r="C54" s="16" t="s">
        <v>29</v>
      </c>
      <c r="D54" s="31"/>
      <c r="E54" s="31"/>
      <c r="F54" s="31"/>
      <c r="G54" s="31"/>
      <c r="H54" s="31"/>
      <c r="I54" s="31"/>
      <c r="J54" s="31"/>
      <c r="K54" s="31"/>
      <c r="L54" s="32"/>
      <c r="M54" s="32"/>
      <c r="N54" s="32"/>
      <c r="O54" s="32"/>
      <c r="P54" s="32"/>
    </row>
    <row r="55" spans="1:16" x14ac:dyDescent="0.2">
      <c r="B55" s="13"/>
      <c r="C55" s="16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2"/>
      <c r="P55" s="32"/>
    </row>
    <row r="56" spans="1:16" x14ac:dyDescent="0.2">
      <c r="B56" s="13"/>
      <c r="C56" s="15" t="s">
        <v>30</v>
      </c>
      <c r="D56" s="31"/>
      <c r="E56" s="31"/>
      <c r="F56" s="31"/>
      <c r="G56" s="31"/>
      <c r="H56" s="31"/>
      <c r="I56" s="31"/>
      <c r="J56" s="31"/>
      <c r="K56" s="31"/>
      <c r="L56" s="32"/>
      <c r="M56" s="32"/>
      <c r="N56" s="32"/>
      <c r="O56" s="32"/>
      <c r="P56" s="32"/>
    </row>
    <row r="57" spans="1:16" x14ac:dyDescent="0.2">
      <c r="B57" s="13"/>
      <c r="C57" s="14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</row>
    <row r="58" spans="1:16" x14ac:dyDescent="0.2">
      <c r="B58" s="13"/>
      <c r="D58" s="185" t="s">
        <v>23</v>
      </c>
      <c r="E58" s="185"/>
      <c r="F58" s="185"/>
      <c r="G58" s="185"/>
      <c r="H58" s="185"/>
      <c r="I58" s="185"/>
      <c r="J58" s="185"/>
      <c r="K58" s="185"/>
      <c r="L58" s="185"/>
      <c r="M58" s="185">
        <v>2024</v>
      </c>
      <c r="N58" s="185"/>
      <c r="O58" s="185"/>
    </row>
    <row r="59" spans="1:16" x14ac:dyDescent="0.2">
      <c r="B59" s="13"/>
      <c r="D59" s="161" t="s">
        <v>31</v>
      </c>
      <c r="E59" s="161"/>
      <c r="F59" s="161"/>
      <c r="G59" s="161"/>
      <c r="H59" s="161"/>
      <c r="I59" s="161"/>
      <c r="J59" s="161"/>
      <c r="K59" s="161"/>
      <c r="L59" s="161"/>
      <c r="M59" s="180">
        <v>3124760.79</v>
      </c>
      <c r="N59" s="161"/>
      <c r="O59" s="161"/>
    </row>
    <row r="60" spans="1:16" x14ac:dyDescent="0.2">
      <c r="B60" s="13"/>
      <c r="D60" s="161" t="s">
        <v>32</v>
      </c>
      <c r="E60" s="161"/>
      <c r="F60" s="161"/>
      <c r="G60" s="161"/>
      <c r="H60" s="161"/>
      <c r="I60" s="161"/>
      <c r="J60" s="161"/>
      <c r="K60" s="161"/>
      <c r="L60" s="161"/>
      <c r="M60" s="180">
        <v>100998.01</v>
      </c>
      <c r="N60" s="161"/>
      <c r="O60" s="161"/>
    </row>
    <row r="61" spans="1:16" x14ac:dyDescent="0.2">
      <c r="B61" s="13"/>
      <c r="D61" s="161" t="s">
        <v>33</v>
      </c>
      <c r="E61" s="161"/>
      <c r="F61" s="161"/>
      <c r="G61" s="161"/>
      <c r="H61" s="161"/>
      <c r="I61" s="161"/>
      <c r="J61" s="161"/>
      <c r="K61" s="161"/>
      <c r="L61" s="161"/>
      <c r="M61" s="180">
        <v>28197.06</v>
      </c>
      <c r="N61" s="161"/>
      <c r="O61" s="161"/>
    </row>
    <row r="62" spans="1:16" x14ac:dyDescent="0.2">
      <c r="B62" s="13"/>
      <c r="D62" s="161" t="s">
        <v>34</v>
      </c>
      <c r="E62" s="161"/>
      <c r="F62" s="161"/>
      <c r="G62" s="161"/>
      <c r="H62" s="161"/>
      <c r="I62" s="161"/>
      <c r="J62" s="161"/>
      <c r="K62" s="161"/>
      <c r="L62" s="161"/>
      <c r="M62" s="180">
        <v>1734299</v>
      </c>
      <c r="N62" s="161"/>
      <c r="O62" s="161"/>
    </row>
    <row r="63" spans="1:16" x14ac:dyDescent="0.2">
      <c r="B63" s="13"/>
      <c r="D63" s="161" t="s">
        <v>35</v>
      </c>
      <c r="E63" s="161"/>
      <c r="F63" s="161"/>
      <c r="G63" s="161"/>
      <c r="H63" s="161"/>
      <c r="I63" s="161"/>
      <c r="J63" s="161"/>
      <c r="K63" s="161"/>
      <c r="L63" s="161"/>
      <c r="M63" s="180">
        <v>13572</v>
      </c>
      <c r="N63" s="161"/>
      <c r="O63" s="161"/>
    </row>
    <row r="64" spans="1:16" x14ac:dyDescent="0.2">
      <c r="B64" s="13"/>
      <c r="D64" s="161" t="s">
        <v>36</v>
      </c>
      <c r="E64" s="161"/>
      <c r="F64" s="161"/>
      <c r="G64" s="161"/>
      <c r="H64" s="161"/>
      <c r="I64" s="161"/>
      <c r="J64" s="161"/>
      <c r="K64" s="161"/>
      <c r="L64" s="161"/>
      <c r="M64" s="180">
        <v>31844.639999999999</v>
      </c>
      <c r="N64" s="161"/>
      <c r="O64" s="161"/>
    </row>
    <row r="65" spans="1:19" x14ac:dyDescent="0.2">
      <c r="B65" s="13"/>
      <c r="D65" s="166" t="s">
        <v>37</v>
      </c>
      <c r="E65" s="166"/>
      <c r="F65" s="166"/>
      <c r="G65" s="166"/>
      <c r="H65" s="166"/>
      <c r="I65" s="166"/>
      <c r="J65" s="166"/>
      <c r="K65" s="166"/>
      <c r="L65" s="166"/>
      <c r="M65" s="168">
        <f>SUM(M59:O64)</f>
        <v>5033671.4999999991</v>
      </c>
      <c r="N65" s="168"/>
      <c r="O65" s="168"/>
      <c r="P65" s="33"/>
      <c r="R65" s="34"/>
      <c r="S65" s="33"/>
    </row>
    <row r="66" spans="1:19" x14ac:dyDescent="0.2">
      <c r="B66" s="13"/>
      <c r="D66" s="161" t="s">
        <v>38</v>
      </c>
      <c r="E66" s="161"/>
      <c r="F66" s="161"/>
      <c r="G66" s="161"/>
      <c r="H66" s="161"/>
      <c r="I66" s="161"/>
      <c r="J66" s="161"/>
      <c r="K66" s="161"/>
      <c r="L66" s="161"/>
      <c r="M66" s="180">
        <v>887715.05</v>
      </c>
      <c r="N66" s="161"/>
      <c r="O66" s="161"/>
    </row>
    <row r="67" spans="1:19" x14ac:dyDescent="0.2">
      <c r="B67" s="13"/>
      <c r="D67" s="166" t="s">
        <v>39</v>
      </c>
      <c r="E67" s="166"/>
      <c r="F67" s="166"/>
      <c r="G67" s="166"/>
      <c r="H67" s="166"/>
      <c r="I67" s="166"/>
      <c r="J67" s="166"/>
      <c r="K67" s="166"/>
      <c r="L67" s="166"/>
      <c r="M67" s="168">
        <f>SUM(M66:O66)</f>
        <v>887715.05</v>
      </c>
      <c r="N67" s="168"/>
      <c r="O67" s="168"/>
      <c r="Q67" s="33"/>
    </row>
    <row r="68" spans="1:19" x14ac:dyDescent="0.2">
      <c r="B68" s="13"/>
      <c r="D68" s="145" t="s">
        <v>40</v>
      </c>
      <c r="E68" s="146"/>
      <c r="F68" s="146"/>
      <c r="G68" s="146"/>
      <c r="H68" s="146"/>
      <c r="I68" s="146"/>
      <c r="J68" s="146"/>
      <c r="K68" s="146"/>
      <c r="L68" s="147"/>
      <c r="M68" s="180">
        <v>1135361.82</v>
      </c>
      <c r="N68" s="161"/>
      <c r="O68" s="161"/>
      <c r="R68" s="35"/>
    </row>
    <row r="69" spans="1:19" x14ac:dyDescent="0.2">
      <c r="B69" s="13"/>
      <c r="D69" s="166" t="s">
        <v>41</v>
      </c>
      <c r="E69" s="166"/>
      <c r="F69" s="166"/>
      <c r="G69" s="166"/>
      <c r="H69" s="166"/>
      <c r="I69" s="166"/>
      <c r="J69" s="166"/>
      <c r="K69" s="166"/>
      <c r="L69" s="166"/>
      <c r="M69" s="168">
        <f>SUM(M68)</f>
        <v>1135361.82</v>
      </c>
      <c r="N69" s="168"/>
      <c r="O69" s="168"/>
    </row>
    <row r="70" spans="1:19" x14ac:dyDescent="0.2">
      <c r="B70" s="13"/>
      <c r="C70" s="14"/>
      <c r="D70" s="31"/>
      <c r="E70" s="31"/>
      <c r="F70" s="31"/>
      <c r="G70" s="31"/>
      <c r="H70" s="31"/>
      <c r="I70" s="31"/>
      <c r="J70" s="31"/>
      <c r="K70" s="31"/>
      <c r="L70" s="32"/>
      <c r="M70" s="32"/>
      <c r="N70" s="32"/>
      <c r="O70" s="32"/>
      <c r="P70" s="32"/>
    </row>
    <row r="71" spans="1:19" x14ac:dyDescent="0.2">
      <c r="B71" s="13"/>
      <c r="C71" s="14"/>
      <c r="D71" s="31"/>
      <c r="E71" s="31"/>
      <c r="F71" s="31"/>
      <c r="G71" s="31"/>
      <c r="H71" s="31"/>
      <c r="I71" s="31"/>
      <c r="J71" s="31"/>
      <c r="K71" s="31"/>
      <c r="L71" s="32"/>
      <c r="M71" s="32"/>
      <c r="N71" s="32"/>
      <c r="O71" s="32"/>
      <c r="P71" s="32"/>
    </row>
    <row r="73" spans="1:19" x14ac:dyDescent="0.2">
      <c r="A73" s="11"/>
      <c r="B73" s="36" t="s">
        <v>42</v>
      </c>
    </row>
    <row r="74" spans="1:19" s="6" customFormat="1" x14ac:dyDescent="0.2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spans="1:19" ht="12" customHeight="1" x14ac:dyDescent="0.2">
      <c r="A75" s="39"/>
      <c r="B75" s="38"/>
      <c r="C75" s="183" t="s">
        <v>140</v>
      </c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</row>
    <row r="76" spans="1:19" x14ac:dyDescent="0.2">
      <c r="A76" s="39"/>
      <c r="B76" s="38"/>
      <c r="C76" s="183"/>
      <c r="D76" s="183"/>
      <c r="E76" s="183"/>
      <c r="F76" s="183"/>
      <c r="G76" s="183"/>
      <c r="H76" s="183"/>
      <c r="I76" s="183"/>
      <c r="J76" s="183"/>
      <c r="K76" s="183"/>
      <c r="L76" s="183"/>
      <c r="M76" s="183"/>
      <c r="N76" s="183"/>
      <c r="O76" s="183"/>
      <c r="P76" s="183"/>
    </row>
    <row r="77" spans="1:19" x14ac:dyDescent="0.2">
      <c r="A77" s="39"/>
      <c r="B77" s="38"/>
      <c r="C77" s="183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</row>
    <row r="78" spans="1:19" x14ac:dyDescent="0.2">
      <c r="A78" s="39"/>
      <c r="B78" s="38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1:19" x14ac:dyDescent="0.2">
      <c r="A79" s="39"/>
      <c r="B79" s="38"/>
      <c r="C79" s="22"/>
      <c r="D79" s="22"/>
      <c r="E79" s="184" t="s">
        <v>23</v>
      </c>
      <c r="F79" s="184"/>
      <c r="G79" s="184"/>
      <c r="H79" s="184"/>
      <c r="I79" s="185">
        <v>2024</v>
      </c>
      <c r="J79" s="185"/>
      <c r="K79" s="185"/>
      <c r="L79" s="186"/>
      <c r="M79" s="186"/>
      <c r="N79" s="157"/>
      <c r="P79" s="40"/>
    </row>
    <row r="80" spans="1:19" x14ac:dyDescent="0.2">
      <c r="A80" s="39"/>
      <c r="B80" s="38"/>
      <c r="C80" s="22"/>
      <c r="D80" s="22"/>
      <c r="E80" s="161" t="s">
        <v>43</v>
      </c>
      <c r="F80" s="161"/>
      <c r="G80" s="161"/>
      <c r="H80" s="161"/>
      <c r="I80" s="180">
        <v>123499.37</v>
      </c>
      <c r="J80" s="161"/>
      <c r="K80" s="161"/>
      <c r="L80" s="181"/>
      <c r="M80" s="182"/>
      <c r="N80" s="136"/>
      <c r="P80" s="22"/>
    </row>
    <row r="81" spans="1:20" x14ac:dyDescent="0.2">
      <c r="A81" s="39"/>
      <c r="B81" s="38"/>
      <c r="C81" s="22"/>
      <c r="D81" s="22"/>
      <c r="E81" s="161" t="s">
        <v>44</v>
      </c>
      <c r="F81" s="161"/>
      <c r="G81" s="161"/>
      <c r="H81" s="161"/>
      <c r="I81" s="180">
        <v>0</v>
      </c>
      <c r="J81" s="161"/>
      <c r="K81" s="161"/>
      <c r="L81" s="181"/>
      <c r="M81" s="182"/>
      <c r="N81" s="136"/>
      <c r="P81" s="22"/>
    </row>
    <row r="82" spans="1:20" x14ac:dyDescent="0.2">
      <c r="A82" s="39"/>
      <c r="B82" s="38"/>
      <c r="C82" s="22"/>
      <c r="D82" s="22"/>
      <c r="E82" s="137" t="s">
        <v>45</v>
      </c>
      <c r="F82" s="138"/>
      <c r="G82" s="138"/>
      <c r="H82" s="139"/>
      <c r="I82" s="159">
        <f>SUM(I80:K81)</f>
        <v>123499.37</v>
      </c>
      <c r="J82" s="159"/>
      <c r="K82" s="159"/>
      <c r="L82" s="179"/>
      <c r="M82" s="179"/>
      <c r="N82" s="143"/>
      <c r="P82" s="22"/>
    </row>
    <row r="83" spans="1:20" x14ac:dyDescent="0.2">
      <c r="A83" s="39"/>
      <c r="B83" s="38"/>
      <c r="C83" s="22"/>
      <c r="D83" s="22"/>
      <c r="E83" s="41"/>
      <c r="F83" s="41"/>
      <c r="G83" s="41"/>
      <c r="H83" s="41"/>
      <c r="I83" s="42"/>
      <c r="J83" s="42"/>
      <c r="K83" s="42"/>
      <c r="L83" s="42"/>
      <c r="M83" s="42"/>
      <c r="N83" s="42"/>
      <c r="P83" s="22"/>
    </row>
    <row r="84" spans="1:20" x14ac:dyDescent="0.2">
      <c r="A84" s="39"/>
      <c r="B84" s="38"/>
      <c r="C84" s="22"/>
      <c r="D84" s="22"/>
      <c r="E84" s="41"/>
      <c r="F84" s="41"/>
      <c r="G84" s="41"/>
      <c r="H84" s="41"/>
      <c r="I84" s="42"/>
      <c r="J84" s="42"/>
      <c r="K84" s="42"/>
      <c r="L84" s="42"/>
      <c r="M84" s="42"/>
      <c r="N84" s="42"/>
      <c r="P84" s="22"/>
    </row>
    <row r="85" spans="1:20" x14ac:dyDescent="0.2">
      <c r="A85" s="39"/>
      <c r="B85" s="38"/>
      <c r="C85" s="22"/>
      <c r="D85" s="22"/>
      <c r="E85" s="41"/>
      <c r="F85" s="41"/>
      <c r="G85" s="41"/>
      <c r="H85" s="41"/>
      <c r="I85" s="42"/>
      <c r="J85" s="42"/>
      <c r="K85" s="42"/>
      <c r="L85" s="42"/>
      <c r="M85" s="42"/>
      <c r="N85" s="42"/>
      <c r="P85" s="22"/>
    </row>
    <row r="86" spans="1:20" x14ac:dyDescent="0.2">
      <c r="A86" s="39"/>
      <c r="B86" s="38"/>
      <c r="C86" s="22"/>
      <c r="D86" s="22"/>
      <c r="E86" s="41"/>
      <c r="F86" s="41"/>
      <c r="G86" s="41"/>
      <c r="H86" s="41"/>
      <c r="I86" s="42"/>
      <c r="J86" s="42"/>
      <c r="K86" s="42"/>
      <c r="L86" s="42"/>
      <c r="M86" s="42"/>
      <c r="N86" s="42"/>
      <c r="P86" s="22"/>
    </row>
    <row r="87" spans="1:20" x14ac:dyDescent="0.2">
      <c r="A87" s="39"/>
      <c r="B87" s="38"/>
      <c r="C87" s="22"/>
      <c r="D87" s="22"/>
      <c r="E87" s="41"/>
      <c r="F87" s="41"/>
      <c r="G87" s="41"/>
      <c r="H87" s="41"/>
      <c r="I87" s="42"/>
      <c r="J87" s="42"/>
      <c r="K87" s="42"/>
      <c r="L87" s="42"/>
      <c r="M87" s="42"/>
      <c r="N87" s="42"/>
      <c r="P87" s="22"/>
    </row>
    <row r="88" spans="1:20" x14ac:dyDescent="0.2">
      <c r="A88" s="39"/>
      <c r="B88" s="38"/>
      <c r="C88" s="22"/>
      <c r="D88" s="22"/>
      <c r="E88" s="41"/>
      <c r="F88" s="41"/>
      <c r="G88" s="41"/>
      <c r="H88" s="41"/>
      <c r="I88" s="42"/>
      <c r="J88" s="42"/>
      <c r="K88" s="42"/>
      <c r="L88" s="42"/>
      <c r="M88" s="42"/>
      <c r="N88" s="42"/>
      <c r="P88" s="22"/>
    </row>
    <row r="89" spans="1:20" x14ac:dyDescent="0.2">
      <c r="A89" s="39"/>
      <c r="B89" s="12" t="s">
        <v>14</v>
      </c>
      <c r="C89" s="16" t="s">
        <v>46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20" x14ac:dyDescent="0.2">
      <c r="A90" s="39"/>
      <c r="B90" s="12"/>
      <c r="C90" s="16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20" x14ac:dyDescent="0.2">
      <c r="A91" s="39"/>
      <c r="B91" s="38"/>
      <c r="C91" s="43" t="s">
        <v>47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20" x14ac:dyDescent="0.2">
      <c r="A92" s="39"/>
      <c r="B92" s="38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20" x14ac:dyDescent="0.2">
      <c r="A93" s="39"/>
      <c r="B93" s="38"/>
      <c r="C93" s="22"/>
      <c r="D93" s="151" t="s">
        <v>23</v>
      </c>
      <c r="E93" s="152"/>
      <c r="F93" s="152"/>
      <c r="G93" s="152"/>
      <c r="H93" s="152"/>
      <c r="I93" s="152"/>
      <c r="J93" s="152"/>
      <c r="K93" s="152"/>
      <c r="L93" s="153"/>
      <c r="M93" s="154" t="s">
        <v>48</v>
      </c>
      <c r="N93" s="155"/>
      <c r="O93" s="156"/>
    </row>
    <row r="94" spans="1:20" x14ac:dyDescent="0.2">
      <c r="A94" s="39"/>
      <c r="B94" s="38"/>
      <c r="C94" s="22"/>
      <c r="D94" s="161" t="s">
        <v>49</v>
      </c>
      <c r="E94" s="161"/>
      <c r="F94" s="161"/>
      <c r="G94" s="161"/>
      <c r="H94" s="161"/>
      <c r="I94" s="161"/>
      <c r="J94" s="161"/>
      <c r="K94" s="161"/>
      <c r="L94" s="161"/>
      <c r="M94" s="173">
        <v>-18781.939999999999</v>
      </c>
      <c r="N94" s="174"/>
      <c r="O94" s="175"/>
      <c r="Q94" s="172"/>
      <c r="R94" s="172"/>
      <c r="S94" s="172"/>
      <c r="T94" s="172"/>
    </row>
    <row r="95" spans="1:20" x14ac:dyDescent="0.2">
      <c r="A95" s="39"/>
      <c r="B95" s="38"/>
      <c r="C95" s="22"/>
      <c r="D95" s="161" t="s">
        <v>50</v>
      </c>
      <c r="E95" s="161"/>
      <c r="F95" s="161"/>
      <c r="G95" s="161"/>
      <c r="H95" s="161"/>
      <c r="I95" s="161"/>
      <c r="J95" s="161"/>
      <c r="K95" s="161"/>
      <c r="L95" s="161"/>
      <c r="M95" s="173">
        <v>-6092.77</v>
      </c>
      <c r="N95" s="174"/>
      <c r="O95" s="175"/>
      <c r="Q95" s="34"/>
    </row>
    <row r="96" spans="1:20" x14ac:dyDescent="0.2">
      <c r="A96" s="39"/>
      <c r="B96" s="38"/>
      <c r="C96" s="22"/>
      <c r="D96" s="161" t="s">
        <v>51</v>
      </c>
      <c r="E96" s="161"/>
      <c r="F96" s="161"/>
      <c r="G96" s="161"/>
      <c r="H96" s="161"/>
      <c r="I96" s="161"/>
      <c r="J96" s="161"/>
      <c r="K96" s="161"/>
      <c r="L96" s="161"/>
      <c r="M96" s="173">
        <v>148374.07999999999</v>
      </c>
      <c r="N96" s="174"/>
      <c r="O96" s="175"/>
      <c r="Q96" s="34"/>
    </row>
    <row r="97" spans="1:16" x14ac:dyDescent="0.2">
      <c r="A97" s="39"/>
      <c r="B97" s="38"/>
      <c r="C97" s="22"/>
      <c r="D97" s="176" t="s">
        <v>52</v>
      </c>
      <c r="E97" s="177"/>
      <c r="F97" s="177"/>
      <c r="G97" s="177"/>
      <c r="H97" s="177"/>
      <c r="I97" s="177"/>
      <c r="J97" s="177"/>
      <c r="K97" s="177"/>
      <c r="L97" s="178"/>
      <c r="M97" s="140">
        <f>SUM(M94:O96)</f>
        <v>123499.37</v>
      </c>
      <c r="N97" s="141"/>
      <c r="O97" s="142"/>
    </row>
    <row r="98" spans="1:16" x14ac:dyDescent="0.2">
      <c r="A98" s="39"/>
      <c r="B98" s="38"/>
      <c r="C98" s="22"/>
      <c r="D98" s="46"/>
      <c r="E98" s="46"/>
      <c r="F98" s="46"/>
      <c r="G98" s="46"/>
      <c r="H98" s="46"/>
      <c r="I98" s="46"/>
      <c r="J98" s="46"/>
      <c r="K98" s="46"/>
      <c r="L98" s="46"/>
      <c r="M98" s="42"/>
      <c r="N98" s="42"/>
      <c r="O98" s="42"/>
    </row>
    <row r="99" spans="1:16" x14ac:dyDescent="0.2">
      <c r="A99" s="39"/>
      <c r="B99" s="38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</row>
    <row r="100" spans="1:16" x14ac:dyDescent="0.2">
      <c r="A100" s="39"/>
      <c r="B100" s="38"/>
      <c r="I100" s="15"/>
      <c r="J100" s="15"/>
      <c r="K100" s="15"/>
      <c r="L100" s="15"/>
      <c r="M100" s="15"/>
      <c r="N100" s="15"/>
      <c r="O100" s="15"/>
      <c r="P100" s="15"/>
    </row>
    <row r="101" spans="1:16" x14ac:dyDescent="0.2">
      <c r="A101" s="39"/>
      <c r="B101" s="38"/>
      <c r="C101" s="16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</row>
    <row r="102" spans="1:16" x14ac:dyDescent="0.2">
      <c r="A102" s="39"/>
      <c r="B102" s="38"/>
      <c r="C102" s="16" t="s">
        <v>53</v>
      </c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</row>
    <row r="103" spans="1:16" x14ac:dyDescent="0.2">
      <c r="A103" s="39"/>
      <c r="B103" s="38"/>
      <c r="C103" s="16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</row>
    <row r="104" spans="1:16" ht="12" customHeight="1" x14ac:dyDescent="0.2">
      <c r="A104" s="39"/>
      <c r="B104" s="38"/>
      <c r="C104" s="169" t="s">
        <v>143</v>
      </c>
      <c r="D104" s="169"/>
      <c r="E104" s="169"/>
      <c r="F104" s="169"/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</row>
    <row r="105" spans="1:16" x14ac:dyDescent="0.2">
      <c r="A105" s="39"/>
      <c r="B105" s="38"/>
      <c r="C105" s="169"/>
      <c r="D105" s="169"/>
      <c r="E105" s="169"/>
      <c r="F105" s="169"/>
      <c r="G105" s="169"/>
      <c r="H105" s="169"/>
      <c r="I105" s="169"/>
      <c r="J105" s="169"/>
      <c r="K105" s="169"/>
      <c r="L105" s="169"/>
      <c r="M105" s="169"/>
      <c r="N105" s="169"/>
      <c r="O105" s="169"/>
      <c r="P105" s="169"/>
    </row>
    <row r="106" spans="1:16" x14ac:dyDescent="0.2">
      <c r="A106" s="39"/>
      <c r="B106" s="38"/>
      <c r="C106" s="169"/>
      <c r="D106" s="169"/>
      <c r="E106" s="169"/>
      <c r="F106" s="169"/>
      <c r="G106" s="169"/>
      <c r="H106" s="169"/>
      <c r="I106" s="169"/>
      <c r="J106" s="169"/>
      <c r="K106" s="169"/>
      <c r="L106" s="169"/>
      <c r="M106" s="169"/>
      <c r="N106" s="169"/>
      <c r="O106" s="169"/>
      <c r="P106" s="169"/>
    </row>
    <row r="107" spans="1:16" x14ac:dyDescent="0.2">
      <c r="A107" s="39"/>
      <c r="B107" s="38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</row>
    <row r="108" spans="1:16" x14ac:dyDescent="0.2">
      <c r="A108" s="39"/>
      <c r="B108" s="38"/>
      <c r="C108" s="16" t="s">
        <v>54</v>
      </c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16" x14ac:dyDescent="0.2">
      <c r="A109" s="39"/>
      <c r="B109" s="38"/>
      <c r="C109" s="16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16" ht="12" customHeight="1" x14ac:dyDescent="0.2">
      <c r="A110" s="39"/>
      <c r="B110" s="38"/>
      <c r="C110" s="169" t="s">
        <v>141</v>
      </c>
      <c r="D110" s="169"/>
      <c r="E110" s="169"/>
      <c r="F110" s="169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</row>
    <row r="111" spans="1:16" x14ac:dyDescent="0.2">
      <c r="A111" s="39"/>
      <c r="B111" s="38"/>
      <c r="C111" s="169"/>
      <c r="D111" s="169"/>
      <c r="E111" s="169"/>
      <c r="F111" s="169"/>
      <c r="G111" s="169"/>
      <c r="H111" s="169"/>
      <c r="I111" s="169"/>
      <c r="J111" s="169"/>
      <c r="K111" s="169"/>
      <c r="L111" s="169"/>
      <c r="M111" s="169"/>
      <c r="N111" s="169"/>
      <c r="O111" s="169"/>
      <c r="P111" s="169"/>
    </row>
    <row r="112" spans="1:16" x14ac:dyDescent="0.2">
      <c r="A112" s="39"/>
      <c r="B112" s="38"/>
      <c r="C112" s="169"/>
      <c r="D112" s="169"/>
      <c r="E112" s="169"/>
      <c r="F112" s="169"/>
      <c r="G112" s="169"/>
      <c r="H112" s="169"/>
      <c r="I112" s="169"/>
      <c r="J112" s="169"/>
      <c r="K112" s="169"/>
      <c r="L112" s="169"/>
      <c r="M112" s="169"/>
      <c r="N112" s="169"/>
      <c r="O112" s="169"/>
      <c r="P112" s="169"/>
    </row>
    <row r="113" spans="1:18" x14ac:dyDescent="0.2">
      <c r="A113" s="39"/>
      <c r="B113" s="38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</row>
    <row r="114" spans="1:18" x14ac:dyDescent="0.2">
      <c r="A114" s="39"/>
      <c r="B114" s="38"/>
      <c r="C114" s="16" t="s">
        <v>55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</row>
    <row r="115" spans="1:18" x14ac:dyDescent="0.2">
      <c r="A115" s="39"/>
      <c r="B115" s="38"/>
      <c r="C115" s="16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</row>
    <row r="116" spans="1:18" ht="12" customHeight="1" x14ac:dyDescent="0.2">
      <c r="A116" s="39"/>
      <c r="B116" s="38"/>
      <c r="C116" s="170" t="s">
        <v>56</v>
      </c>
      <c r="D116" s="170"/>
      <c r="E116" s="170"/>
      <c r="F116" s="170"/>
      <c r="G116" s="170"/>
      <c r="H116" s="170"/>
      <c r="I116" s="170"/>
      <c r="J116" s="170"/>
      <c r="K116" s="170"/>
      <c r="L116" s="170"/>
      <c r="M116" s="170"/>
      <c r="N116" s="170"/>
      <c r="O116" s="170"/>
      <c r="P116" s="170"/>
    </row>
    <row r="117" spans="1:18" x14ac:dyDescent="0.2">
      <c r="A117" s="39"/>
      <c r="B117" s="38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</row>
    <row r="118" spans="1:18" x14ac:dyDescent="0.2">
      <c r="A118" s="39"/>
      <c r="B118" s="38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8" x14ac:dyDescent="0.2">
      <c r="A119" s="38"/>
      <c r="B119" s="11" t="s">
        <v>57</v>
      </c>
      <c r="C119" s="47" t="s">
        <v>58</v>
      </c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</row>
    <row r="120" spans="1:18" x14ac:dyDescent="0.2">
      <c r="A120" s="38"/>
      <c r="B120" s="11"/>
      <c r="C120" s="47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</row>
    <row r="121" spans="1:18" x14ac:dyDescent="0.25">
      <c r="A121" s="48"/>
      <c r="B121" s="48"/>
      <c r="C121" s="11" t="s">
        <v>59</v>
      </c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</row>
    <row r="122" spans="1:18" x14ac:dyDescent="0.25">
      <c r="A122" s="48"/>
      <c r="B122" s="48"/>
      <c r="C122" s="11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</row>
    <row r="123" spans="1:18" x14ac:dyDescent="0.25">
      <c r="B123" s="49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8" x14ac:dyDescent="0.2">
      <c r="B124" s="49"/>
      <c r="C124" s="30"/>
      <c r="D124" s="151" t="s">
        <v>23</v>
      </c>
      <c r="E124" s="152"/>
      <c r="F124" s="152"/>
      <c r="G124" s="152"/>
      <c r="H124" s="152"/>
      <c r="I124" s="152"/>
      <c r="J124" s="152"/>
      <c r="K124" s="152"/>
      <c r="L124" s="153"/>
      <c r="M124" s="154" t="s">
        <v>48</v>
      </c>
      <c r="N124" s="155"/>
      <c r="O124" s="156"/>
    </row>
    <row r="125" spans="1:18" x14ac:dyDescent="0.2">
      <c r="B125" s="49"/>
      <c r="C125" s="30"/>
      <c r="D125" s="145" t="s">
        <v>60</v>
      </c>
      <c r="E125" s="146"/>
      <c r="F125" s="146"/>
      <c r="G125" s="146"/>
      <c r="H125" s="146"/>
      <c r="I125" s="146"/>
      <c r="J125" s="146"/>
      <c r="K125" s="146"/>
      <c r="L125" s="147"/>
      <c r="M125" s="171">
        <v>0.18</v>
      </c>
      <c r="N125" s="171"/>
      <c r="O125" s="171"/>
    </row>
    <row r="126" spans="1:18" x14ac:dyDescent="0.2">
      <c r="B126" s="49"/>
      <c r="C126" s="30"/>
      <c r="D126" s="166" t="s">
        <v>61</v>
      </c>
      <c r="E126" s="166"/>
      <c r="F126" s="166"/>
      <c r="G126" s="166"/>
      <c r="H126" s="166"/>
      <c r="I126" s="166"/>
      <c r="J126" s="166"/>
      <c r="K126" s="166"/>
      <c r="L126" s="166"/>
      <c r="M126" s="167">
        <f>SUM(M125:O125)</f>
        <v>0.18</v>
      </c>
      <c r="N126" s="167"/>
      <c r="O126" s="167"/>
    </row>
    <row r="127" spans="1:18" x14ac:dyDescent="0.2">
      <c r="B127" s="49"/>
      <c r="C127" s="30"/>
      <c r="D127" s="161" t="s">
        <v>62</v>
      </c>
      <c r="E127" s="161"/>
      <c r="F127" s="161"/>
      <c r="G127" s="161"/>
      <c r="H127" s="161"/>
      <c r="I127" s="161"/>
      <c r="J127" s="161"/>
      <c r="K127" s="161"/>
      <c r="L127" s="161"/>
      <c r="M127" s="162">
        <v>6860060.4299999997</v>
      </c>
      <c r="N127" s="162"/>
      <c r="O127" s="162"/>
      <c r="R127" s="34"/>
    </row>
    <row r="128" spans="1:18" x14ac:dyDescent="0.2">
      <c r="B128" s="49"/>
      <c r="C128" s="30"/>
      <c r="D128" s="166" t="s">
        <v>63</v>
      </c>
      <c r="E128" s="166"/>
      <c r="F128" s="166"/>
      <c r="G128" s="166"/>
      <c r="H128" s="166"/>
      <c r="I128" s="166"/>
      <c r="J128" s="166"/>
      <c r="K128" s="166"/>
      <c r="L128" s="166"/>
      <c r="M128" s="168">
        <f>SUM(M127)</f>
        <v>6860060.4299999997</v>
      </c>
      <c r="N128" s="168"/>
      <c r="O128" s="168"/>
      <c r="R128" s="34"/>
    </row>
    <row r="129" spans="1:18" x14ac:dyDescent="0.2">
      <c r="B129" s="49"/>
      <c r="C129" s="30"/>
      <c r="D129" s="46"/>
      <c r="E129" s="46"/>
      <c r="F129" s="46"/>
      <c r="G129" s="46"/>
      <c r="H129" s="46"/>
      <c r="I129" s="46"/>
      <c r="J129" s="46"/>
      <c r="K129" s="46"/>
      <c r="L129" s="46"/>
      <c r="M129" s="50"/>
      <c r="N129" s="50"/>
      <c r="O129" s="50"/>
      <c r="P129" s="30"/>
    </row>
    <row r="130" spans="1:18" x14ac:dyDescent="0.25">
      <c r="B130" s="49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</row>
    <row r="131" spans="1:18" x14ac:dyDescent="0.25">
      <c r="A131" s="22"/>
      <c r="B131" s="22"/>
      <c r="C131" s="11" t="s">
        <v>64</v>
      </c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</row>
    <row r="132" spans="1:18" x14ac:dyDescent="0.25">
      <c r="A132" s="22"/>
      <c r="B132" s="22"/>
      <c r="C132" s="11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</row>
    <row r="133" spans="1:18" ht="12" customHeight="1" x14ac:dyDescent="0.25">
      <c r="A133" s="22"/>
      <c r="B133" s="52" t="s">
        <v>65</v>
      </c>
      <c r="C133" s="160" t="s">
        <v>66</v>
      </c>
      <c r="D133" s="160"/>
      <c r="E133" s="16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</row>
    <row r="134" spans="1:18" x14ac:dyDescent="0.25">
      <c r="A134" s="22"/>
      <c r="B134" s="52"/>
      <c r="C134" s="160"/>
      <c r="D134" s="160"/>
      <c r="E134" s="16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</row>
    <row r="135" spans="1:18" x14ac:dyDescent="0.25">
      <c r="A135" s="22"/>
      <c r="B135" s="23"/>
      <c r="C135" s="160"/>
      <c r="D135" s="160"/>
      <c r="E135" s="16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</row>
    <row r="136" spans="1:18" x14ac:dyDescent="0.25">
      <c r="A136" s="22"/>
      <c r="B136" s="23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</row>
    <row r="137" spans="1:18" x14ac:dyDescent="0.2">
      <c r="A137" s="22"/>
      <c r="B137" s="23"/>
      <c r="C137" s="22"/>
      <c r="D137" s="22"/>
      <c r="E137" s="151" t="s">
        <v>23</v>
      </c>
      <c r="F137" s="152"/>
      <c r="G137" s="152"/>
      <c r="H137" s="152"/>
      <c r="I137" s="152"/>
      <c r="J137" s="152"/>
      <c r="K137" s="153"/>
      <c r="L137" s="154" t="s">
        <v>48</v>
      </c>
      <c r="M137" s="155"/>
      <c r="N137" s="156"/>
      <c r="P137" s="22"/>
    </row>
    <row r="138" spans="1:18" x14ac:dyDescent="0.2">
      <c r="A138" s="22"/>
      <c r="B138" s="23"/>
      <c r="C138" s="22"/>
      <c r="D138" s="22"/>
      <c r="E138" s="161" t="s">
        <v>67</v>
      </c>
      <c r="F138" s="161"/>
      <c r="G138" s="161"/>
      <c r="H138" s="161"/>
      <c r="I138" s="161"/>
      <c r="J138" s="161"/>
      <c r="K138" s="161"/>
      <c r="L138" s="162">
        <v>6356107.75</v>
      </c>
      <c r="M138" s="162"/>
      <c r="N138" s="162"/>
      <c r="P138" s="40"/>
      <c r="Q138" s="34"/>
      <c r="R138" s="34"/>
    </row>
    <row r="139" spans="1:18" x14ac:dyDescent="0.2">
      <c r="A139" s="22"/>
      <c r="B139" s="23"/>
      <c r="C139" s="22"/>
      <c r="D139" s="22"/>
      <c r="E139" s="145" t="s">
        <v>146</v>
      </c>
      <c r="F139" s="146"/>
      <c r="G139" s="146"/>
      <c r="H139" s="146"/>
      <c r="I139" s="146"/>
      <c r="J139" s="146"/>
      <c r="K139" s="147"/>
      <c r="L139" s="163">
        <v>5500</v>
      </c>
      <c r="M139" s="164"/>
      <c r="N139" s="165"/>
      <c r="P139" s="40"/>
      <c r="Q139" s="34"/>
      <c r="R139" s="34"/>
    </row>
    <row r="140" spans="1:18" x14ac:dyDescent="0.2">
      <c r="A140" s="22"/>
      <c r="B140" s="23"/>
      <c r="C140" s="22"/>
      <c r="D140" s="22"/>
      <c r="E140" s="130" t="s">
        <v>68</v>
      </c>
      <c r="F140" s="131"/>
      <c r="G140" s="131"/>
      <c r="H140" s="131"/>
      <c r="I140" s="131"/>
      <c r="J140" s="131"/>
      <c r="K140" s="132"/>
      <c r="L140" s="133">
        <v>159208.66</v>
      </c>
      <c r="M140" s="134"/>
      <c r="N140" s="135"/>
      <c r="P140" s="22"/>
    </row>
    <row r="141" spans="1:18" x14ac:dyDescent="0.2">
      <c r="A141" s="22"/>
      <c r="B141" s="23"/>
      <c r="C141" s="22"/>
      <c r="D141" s="22"/>
      <c r="E141" s="137" t="s">
        <v>69</v>
      </c>
      <c r="F141" s="138"/>
      <c r="G141" s="138"/>
      <c r="H141" s="138"/>
      <c r="I141" s="138"/>
      <c r="J141" s="138"/>
      <c r="K141" s="139"/>
      <c r="L141" s="159">
        <f>SUM(L138:N140)</f>
        <v>6520816.4100000001</v>
      </c>
      <c r="M141" s="159"/>
      <c r="N141" s="159"/>
      <c r="P141" s="22"/>
      <c r="Q141" s="34"/>
      <c r="R141" s="34"/>
    </row>
    <row r="142" spans="1:18" x14ac:dyDescent="0.25">
      <c r="A142" s="22"/>
      <c r="B142" s="23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</row>
    <row r="143" spans="1:18" x14ac:dyDescent="0.2">
      <c r="A143" s="22"/>
      <c r="B143" s="23"/>
      <c r="C143" s="15" t="s">
        <v>70</v>
      </c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R143" s="34"/>
    </row>
    <row r="144" spans="1:18" x14ac:dyDescent="0.25">
      <c r="A144" s="22"/>
      <c r="B144" s="23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</row>
    <row r="145" spans="1:32" x14ac:dyDescent="0.2">
      <c r="A145" s="22"/>
      <c r="B145" s="23"/>
      <c r="C145" s="151" t="s">
        <v>23</v>
      </c>
      <c r="D145" s="152"/>
      <c r="E145" s="152"/>
      <c r="F145" s="152"/>
      <c r="G145" s="152"/>
      <c r="H145" s="152"/>
      <c r="I145" s="152"/>
      <c r="J145" s="153"/>
      <c r="K145" s="154" t="s">
        <v>48</v>
      </c>
      <c r="L145" s="155"/>
      <c r="M145" s="156"/>
      <c r="N145" s="154" t="s">
        <v>71</v>
      </c>
      <c r="O145" s="155"/>
      <c r="P145" s="156"/>
      <c r="R145" s="34"/>
      <c r="S145" s="34"/>
    </row>
    <row r="146" spans="1:32" x14ac:dyDescent="0.2">
      <c r="A146" s="22"/>
      <c r="B146" s="23"/>
      <c r="C146" s="53" t="s">
        <v>72</v>
      </c>
      <c r="D146" s="44"/>
      <c r="E146" s="44"/>
      <c r="F146" s="44"/>
      <c r="G146" s="44"/>
      <c r="H146" s="44"/>
      <c r="I146" s="44"/>
      <c r="J146" s="45"/>
      <c r="K146" s="133">
        <v>1600910.9</v>
      </c>
      <c r="L146" s="134"/>
      <c r="M146" s="135"/>
      <c r="N146" s="148">
        <f>K146/L141</f>
        <v>0.24550774003465617</v>
      </c>
      <c r="O146" s="149"/>
      <c r="P146" s="150"/>
      <c r="R146" s="34"/>
      <c r="S146" s="34"/>
      <c r="T146" s="34"/>
    </row>
    <row r="147" spans="1:32" x14ac:dyDescent="0.2">
      <c r="A147" s="22"/>
      <c r="B147" s="23"/>
      <c r="C147" s="53" t="s">
        <v>73</v>
      </c>
      <c r="D147" s="44"/>
      <c r="E147" s="44"/>
      <c r="F147" s="44"/>
      <c r="G147" s="44"/>
      <c r="H147" s="44"/>
      <c r="I147" s="44"/>
      <c r="J147" s="45"/>
      <c r="K147" s="133">
        <v>1092347.25</v>
      </c>
      <c r="L147" s="134"/>
      <c r="M147" s="135"/>
      <c r="N147" s="148">
        <f>K147/L141</f>
        <v>0.16751694593407515</v>
      </c>
      <c r="O147" s="149"/>
      <c r="P147" s="150"/>
      <c r="R147" s="34"/>
    </row>
    <row r="148" spans="1:32" x14ac:dyDescent="0.2">
      <c r="A148" s="22"/>
      <c r="B148" s="23"/>
      <c r="C148" s="53" t="s">
        <v>74</v>
      </c>
      <c r="D148" s="44"/>
      <c r="E148" s="44"/>
      <c r="F148" s="44"/>
      <c r="G148" s="44"/>
      <c r="H148" s="44"/>
      <c r="I148" s="44"/>
      <c r="J148" s="45"/>
      <c r="K148" s="133">
        <v>1439016.89</v>
      </c>
      <c r="L148" s="134"/>
      <c r="M148" s="135"/>
      <c r="N148" s="148">
        <f>K148/L141</f>
        <v>0.22068047917944678</v>
      </c>
      <c r="O148" s="149"/>
      <c r="P148" s="150"/>
      <c r="R148" s="34"/>
      <c r="S148" s="34"/>
    </row>
    <row r="149" spans="1:32" s="6" customFormat="1" ht="12" customHeight="1" x14ac:dyDescent="0.2">
      <c r="A149" s="22"/>
      <c r="B149" s="23"/>
      <c r="C149" s="145" t="s">
        <v>145</v>
      </c>
      <c r="D149" s="146"/>
      <c r="E149" s="146"/>
      <c r="F149" s="146"/>
      <c r="G149" s="146"/>
      <c r="H149" s="146"/>
      <c r="I149" s="146"/>
      <c r="J149" s="147"/>
      <c r="K149" s="133">
        <v>545088.47</v>
      </c>
      <c r="L149" s="134"/>
      <c r="M149" s="135"/>
      <c r="N149" s="148">
        <f>K149/L141</f>
        <v>8.3592058988822229E-2</v>
      </c>
      <c r="O149" s="149"/>
      <c r="P149" s="150"/>
      <c r="AF149" s="54"/>
    </row>
    <row r="150" spans="1:32" s="6" customFormat="1" x14ac:dyDescent="0.25">
      <c r="A150" s="22"/>
      <c r="B150" s="23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AF150" s="54"/>
    </row>
    <row r="151" spans="1:32" s="6" customFormat="1" x14ac:dyDescent="0.25">
      <c r="A151" s="22"/>
      <c r="B151" s="23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</row>
    <row r="152" spans="1:32" x14ac:dyDescent="0.25">
      <c r="B152" s="49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</row>
    <row r="153" spans="1:32" x14ac:dyDescent="0.25">
      <c r="A153" s="11"/>
      <c r="B153" s="55" t="s">
        <v>75</v>
      </c>
      <c r="C153" s="56" t="s">
        <v>76</v>
      </c>
    </row>
    <row r="154" spans="1:32" x14ac:dyDescent="0.25">
      <c r="A154" s="11"/>
      <c r="B154" s="55"/>
      <c r="C154" s="56"/>
    </row>
    <row r="155" spans="1:32" x14ac:dyDescent="0.25">
      <c r="A155" s="48"/>
      <c r="B155" s="57"/>
      <c r="C155" s="11" t="s">
        <v>77</v>
      </c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</row>
    <row r="156" spans="1:32" x14ac:dyDescent="0.25">
      <c r="A156" s="48"/>
      <c r="B156" s="57"/>
      <c r="C156" s="11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</row>
    <row r="158" spans="1:32" x14ac:dyDescent="0.2">
      <c r="E158" s="151" t="s">
        <v>23</v>
      </c>
      <c r="F158" s="152"/>
      <c r="G158" s="152"/>
      <c r="H158" s="153"/>
      <c r="I158" s="154">
        <v>2024</v>
      </c>
      <c r="J158" s="155"/>
      <c r="K158" s="156"/>
      <c r="L158" s="157"/>
      <c r="M158" s="158"/>
      <c r="N158" s="158"/>
    </row>
    <row r="159" spans="1:32" x14ac:dyDescent="0.2">
      <c r="E159" s="130" t="s">
        <v>78</v>
      </c>
      <c r="F159" s="131"/>
      <c r="G159" s="131"/>
      <c r="H159" s="132"/>
      <c r="I159" s="133">
        <v>27998.99</v>
      </c>
      <c r="J159" s="134"/>
      <c r="K159" s="135"/>
      <c r="L159" s="24"/>
      <c r="M159" s="25"/>
      <c r="N159" s="25"/>
      <c r="P159" s="34"/>
      <c r="Q159" s="58"/>
    </row>
    <row r="160" spans="1:32" x14ac:dyDescent="0.2">
      <c r="A160" s="59"/>
      <c r="E160" s="130" t="s">
        <v>79</v>
      </c>
      <c r="F160" s="131"/>
      <c r="G160" s="131"/>
      <c r="H160" s="132"/>
      <c r="I160" s="133">
        <v>2361960.2599999998</v>
      </c>
      <c r="J160" s="134"/>
      <c r="K160" s="135"/>
      <c r="L160" s="136"/>
      <c r="M160" s="96"/>
      <c r="N160" s="96"/>
    </row>
    <row r="161" spans="1:17" s="6" customFormat="1" x14ac:dyDescent="0.2">
      <c r="A161" s="1"/>
      <c r="B161" s="1"/>
      <c r="C161" s="1"/>
      <c r="D161" s="1"/>
      <c r="E161" s="137" t="s">
        <v>80</v>
      </c>
      <c r="F161" s="138"/>
      <c r="G161" s="138"/>
      <c r="H161" s="139"/>
      <c r="I161" s="140">
        <f>+I159+I160</f>
        <v>2389959.25</v>
      </c>
      <c r="J161" s="141"/>
      <c r="K161" s="142"/>
      <c r="L161" s="143"/>
      <c r="M161" s="144"/>
      <c r="N161" s="144"/>
      <c r="O161" s="1"/>
      <c r="P161" s="34"/>
      <c r="Q161" s="60"/>
    </row>
    <row r="162" spans="1:17" s="6" customForma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7" s="6" customForma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7" s="6" customForma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7" s="6" customForma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7" s="6" customForma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7" s="6" customForma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7" s="6" customForma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7" s="6" customForma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7" s="6" customForma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7" s="30" customFormat="1" ht="25.5" customHeight="1" x14ac:dyDescent="0.25">
      <c r="A171" s="1"/>
      <c r="B171" s="11" t="s">
        <v>81</v>
      </c>
      <c r="C171" s="126" t="s">
        <v>82</v>
      </c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</row>
    <row r="173" spans="1:17" x14ac:dyDescent="0.25">
      <c r="C173" s="105" t="s">
        <v>83</v>
      </c>
      <c r="D173" s="106"/>
      <c r="E173" s="106"/>
      <c r="F173" s="106"/>
      <c r="G173" s="106"/>
      <c r="H173" s="106"/>
      <c r="I173" s="106"/>
      <c r="J173" s="106"/>
      <c r="K173" s="106"/>
      <c r="L173" s="106"/>
      <c r="M173" s="106"/>
      <c r="N173" s="106"/>
      <c r="O173" s="106"/>
      <c r="P173" s="107"/>
    </row>
    <row r="174" spans="1:17" ht="12" customHeight="1" x14ac:dyDescent="0.25">
      <c r="C174" s="108" t="s">
        <v>84</v>
      </c>
      <c r="D174" s="109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10"/>
    </row>
    <row r="175" spans="1:17" x14ac:dyDescent="0.25">
      <c r="C175" s="127" t="s">
        <v>142</v>
      </c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9"/>
    </row>
    <row r="176" spans="1:17" ht="12" customHeight="1" x14ac:dyDescent="0.25">
      <c r="C176" s="111" t="s">
        <v>85</v>
      </c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3"/>
    </row>
    <row r="177" spans="3:18" ht="12.75" x14ac:dyDescent="0.2">
      <c r="C177" s="114" t="s">
        <v>86</v>
      </c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6"/>
      <c r="O177" s="62"/>
      <c r="P177" s="63">
        <v>6860060.6100000003</v>
      </c>
      <c r="R177" s="34"/>
    </row>
    <row r="178" spans="3:18" x14ac:dyDescent="0.2">
      <c r="C178" s="101"/>
      <c r="D178" s="101"/>
      <c r="E178" s="64"/>
      <c r="F178" s="64"/>
    </row>
    <row r="179" spans="3:18" ht="12" customHeight="1" x14ac:dyDescent="0.25">
      <c r="C179" s="123" t="s">
        <v>87</v>
      </c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5"/>
      <c r="O179" s="120">
        <v>0</v>
      </c>
      <c r="P179" s="121"/>
    </row>
    <row r="180" spans="3:18" ht="12.75" customHeight="1" x14ac:dyDescent="0.25">
      <c r="C180" s="117" t="s">
        <v>88</v>
      </c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9"/>
      <c r="O180" s="120">
        <v>0</v>
      </c>
      <c r="P180" s="121"/>
      <c r="Q180" s="65"/>
    </row>
    <row r="181" spans="3:18" ht="12.75" customHeight="1" x14ac:dyDescent="0.25">
      <c r="C181" s="117" t="s">
        <v>89</v>
      </c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9"/>
      <c r="O181" s="120">
        <v>0</v>
      </c>
      <c r="P181" s="121"/>
      <c r="Q181" s="65"/>
    </row>
    <row r="182" spans="3:18" ht="12" customHeight="1" x14ac:dyDescent="0.25">
      <c r="C182" s="117" t="s">
        <v>90</v>
      </c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9"/>
      <c r="O182" s="120">
        <v>0</v>
      </c>
      <c r="P182" s="121"/>
      <c r="Q182" s="65"/>
    </row>
    <row r="183" spans="3:18" ht="12.75" customHeight="1" x14ac:dyDescent="0.25">
      <c r="C183" s="117" t="s">
        <v>91</v>
      </c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9"/>
      <c r="O183" s="120">
        <v>0</v>
      </c>
      <c r="P183" s="121"/>
      <c r="Q183" s="65"/>
    </row>
    <row r="184" spans="3:18" ht="12.75" customHeight="1" x14ac:dyDescent="0.25">
      <c r="C184" s="117" t="s">
        <v>92</v>
      </c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9"/>
      <c r="O184" s="120">
        <v>0</v>
      </c>
      <c r="P184" s="121"/>
      <c r="Q184" s="65"/>
    </row>
    <row r="185" spans="3:18" ht="12" customHeight="1" x14ac:dyDescent="0.2">
      <c r="C185" s="117" t="s">
        <v>93</v>
      </c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9"/>
      <c r="O185" s="120">
        <v>0</v>
      </c>
      <c r="P185" s="121"/>
      <c r="Q185" s="66"/>
    </row>
    <row r="186" spans="3:18" ht="12" customHeight="1" x14ac:dyDescent="0.25"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0">
        <v>0</v>
      </c>
      <c r="P186" s="121"/>
      <c r="Q186" s="65"/>
    </row>
    <row r="187" spans="3:18" ht="12" customHeight="1" x14ac:dyDescent="0.25">
      <c r="C187" s="123" t="s">
        <v>94</v>
      </c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5"/>
      <c r="O187" s="120">
        <v>0</v>
      </c>
      <c r="P187" s="121"/>
      <c r="Q187" s="65"/>
    </row>
    <row r="188" spans="3:18" ht="12.75" customHeight="1" x14ac:dyDescent="0.25">
      <c r="C188" s="117" t="s">
        <v>95</v>
      </c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9"/>
      <c r="O188" s="120">
        <v>0</v>
      </c>
      <c r="P188" s="121"/>
      <c r="Q188" s="65"/>
    </row>
    <row r="189" spans="3:18" ht="12.75" customHeight="1" x14ac:dyDescent="0.25">
      <c r="C189" s="117" t="s">
        <v>96</v>
      </c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9"/>
      <c r="O189" s="120">
        <v>0</v>
      </c>
      <c r="P189" s="121"/>
      <c r="Q189" s="65"/>
    </row>
    <row r="190" spans="3:18" ht="12" customHeight="1" x14ac:dyDescent="0.25">
      <c r="C190" s="117" t="s">
        <v>97</v>
      </c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9"/>
      <c r="O190" s="120">
        <v>0</v>
      </c>
      <c r="P190" s="121"/>
      <c r="Q190" s="65"/>
    </row>
    <row r="191" spans="3:18" x14ac:dyDescent="0.2">
      <c r="C191" s="101"/>
      <c r="D191" s="101"/>
      <c r="P191" s="66"/>
      <c r="Q191" s="66"/>
    </row>
    <row r="192" spans="3:18" x14ac:dyDescent="0.25">
      <c r="C192" s="102" t="s">
        <v>98</v>
      </c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4"/>
      <c r="O192" s="67"/>
      <c r="P192" s="68">
        <f>+P177+O179-P186</f>
        <v>6860060.6100000003</v>
      </c>
    </row>
    <row r="193" spans="3:16" x14ac:dyDescent="0.25"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7"/>
      <c r="P193" s="69"/>
    </row>
    <row r="198" spans="3:16" ht="12" customHeight="1" x14ac:dyDescent="0.25"/>
    <row r="204" spans="3:16" x14ac:dyDescent="0.2"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70"/>
      <c r="P204" s="91"/>
    </row>
    <row r="205" spans="3:16" x14ac:dyDescent="0.25">
      <c r="C205" s="105" t="s">
        <v>83</v>
      </c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7"/>
    </row>
    <row r="206" spans="3:16" x14ac:dyDescent="0.25">
      <c r="C206" s="108" t="s">
        <v>99</v>
      </c>
      <c r="D206" s="109"/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10"/>
    </row>
    <row r="207" spans="3:16" x14ac:dyDescent="0.25">
      <c r="C207" s="111" t="s">
        <v>142</v>
      </c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3"/>
    </row>
    <row r="208" spans="3:16" x14ac:dyDescent="0.2">
      <c r="C208" s="114" t="s">
        <v>100</v>
      </c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6"/>
      <c r="O208" s="70"/>
      <c r="P208" s="71">
        <v>6708482.5</v>
      </c>
    </row>
    <row r="209" spans="3:22" x14ac:dyDescent="0.2">
      <c r="C209" s="100" t="s">
        <v>101</v>
      </c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72"/>
      <c r="P209" s="73">
        <f>SUM(O210:O230)</f>
        <v>346874.75</v>
      </c>
    </row>
    <row r="210" spans="3:22" ht="12.75" customHeight="1" x14ac:dyDescent="0.25">
      <c r="C210" s="93" t="s">
        <v>102</v>
      </c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74">
        <v>0</v>
      </c>
      <c r="P210" s="75"/>
    </row>
    <row r="211" spans="3:22" ht="12" customHeight="1" x14ac:dyDescent="0.25">
      <c r="C211" s="93" t="s">
        <v>103</v>
      </c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74">
        <v>0</v>
      </c>
      <c r="P211" s="75"/>
    </row>
    <row r="212" spans="3:22" ht="12" customHeight="1" x14ac:dyDescent="0.2">
      <c r="C212" s="93" t="s">
        <v>104</v>
      </c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76">
        <v>346874.75</v>
      </c>
      <c r="P212" s="75"/>
      <c r="V212" s="90"/>
    </row>
    <row r="213" spans="3:22" ht="12" customHeight="1" x14ac:dyDescent="0.25">
      <c r="C213" s="93" t="s">
        <v>105</v>
      </c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74">
        <v>0</v>
      </c>
      <c r="P213" s="75"/>
      <c r="V213" s="90"/>
    </row>
    <row r="214" spans="3:22" ht="12" customHeight="1" x14ac:dyDescent="0.25">
      <c r="C214" s="93" t="s">
        <v>106</v>
      </c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74">
        <v>0</v>
      </c>
      <c r="P214" s="75"/>
      <c r="V214" s="90"/>
    </row>
    <row r="215" spans="3:22" ht="12" customHeight="1" x14ac:dyDescent="0.25">
      <c r="C215" s="93" t="s">
        <v>107</v>
      </c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74">
        <v>0</v>
      </c>
      <c r="P215" s="75"/>
      <c r="V215" s="90"/>
    </row>
    <row r="216" spans="3:22" ht="12" customHeight="1" x14ac:dyDescent="0.25">
      <c r="C216" s="93" t="s">
        <v>108</v>
      </c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74">
        <v>0</v>
      </c>
      <c r="P216" s="75"/>
      <c r="V216" s="90"/>
    </row>
    <row r="217" spans="3:22" ht="12" customHeight="1" x14ac:dyDescent="0.25">
      <c r="C217" s="93" t="s">
        <v>109</v>
      </c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74">
        <v>0</v>
      </c>
      <c r="P217" s="75"/>
      <c r="V217" s="90"/>
    </row>
    <row r="218" spans="3:22" ht="12" customHeight="1" x14ac:dyDescent="0.25">
      <c r="C218" s="93" t="s">
        <v>110</v>
      </c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74">
        <v>0</v>
      </c>
      <c r="P218" s="75"/>
      <c r="V218" s="90"/>
    </row>
    <row r="219" spans="3:22" ht="12" customHeight="1" x14ac:dyDescent="0.25">
      <c r="C219" s="93" t="s">
        <v>111</v>
      </c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74">
        <v>0</v>
      </c>
      <c r="P219" s="75"/>
    </row>
    <row r="220" spans="3:22" ht="12" customHeight="1" x14ac:dyDescent="0.2">
      <c r="C220" s="93" t="s">
        <v>112</v>
      </c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76">
        <v>0</v>
      </c>
      <c r="P220" s="75"/>
    </row>
    <row r="221" spans="3:22" ht="12" customHeight="1" x14ac:dyDescent="0.25">
      <c r="C221" s="93" t="s">
        <v>113</v>
      </c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74">
        <v>0</v>
      </c>
      <c r="P221" s="75"/>
    </row>
    <row r="222" spans="3:22" ht="12" customHeight="1" x14ac:dyDescent="0.25">
      <c r="C222" s="93" t="s">
        <v>114</v>
      </c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74">
        <v>0</v>
      </c>
      <c r="P222" s="75"/>
    </row>
    <row r="223" spans="3:22" ht="12" customHeight="1" x14ac:dyDescent="0.25">
      <c r="C223" s="93" t="s">
        <v>115</v>
      </c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74">
        <v>0</v>
      </c>
      <c r="P223" s="75"/>
    </row>
    <row r="224" spans="3:22" ht="12" customHeight="1" x14ac:dyDescent="0.25">
      <c r="C224" s="93" t="s">
        <v>116</v>
      </c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74">
        <v>0</v>
      </c>
      <c r="P224" s="75"/>
    </row>
    <row r="225" spans="3:23" ht="12" customHeight="1" x14ac:dyDescent="0.25">
      <c r="C225" s="93" t="s">
        <v>117</v>
      </c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74">
        <v>0</v>
      </c>
      <c r="P225" s="75"/>
    </row>
    <row r="226" spans="3:23" ht="12" customHeight="1" x14ac:dyDescent="0.25">
      <c r="C226" s="93" t="s">
        <v>118</v>
      </c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74">
        <v>0</v>
      </c>
      <c r="P226" s="75"/>
    </row>
    <row r="227" spans="3:23" ht="12" customHeight="1" x14ac:dyDescent="0.25">
      <c r="C227" s="93" t="s">
        <v>119</v>
      </c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74">
        <v>0</v>
      </c>
      <c r="P227" s="75"/>
      <c r="W227" s="90"/>
    </row>
    <row r="228" spans="3:23" ht="12" customHeight="1" x14ac:dyDescent="0.25">
      <c r="C228" s="93" t="s">
        <v>120</v>
      </c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74">
        <v>0</v>
      </c>
      <c r="P228" s="75"/>
      <c r="W228" s="90"/>
    </row>
    <row r="229" spans="3:23" ht="12" customHeight="1" x14ac:dyDescent="0.25">
      <c r="C229" s="93" t="s">
        <v>121</v>
      </c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74">
        <v>0</v>
      </c>
      <c r="P229" s="75"/>
      <c r="W229" s="90"/>
    </row>
    <row r="230" spans="3:23" ht="12" customHeight="1" x14ac:dyDescent="0.25">
      <c r="C230" s="93" t="s">
        <v>122</v>
      </c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74">
        <v>0</v>
      </c>
      <c r="P230" s="75"/>
      <c r="W230" s="90"/>
    </row>
    <row r="231" spans="3:23" x14ac:dyDescent="0.2">
      <c r="C231" s="96"/>
      <c r="D231" s="96"/>
      <c r="O231" s="70"/>
      <c r="P231" s="70"/>
      <c r="W231" s="90"/>
    </row>
    <row r="232" spans="3:23" x14ac:dyDescent="0.2">
      <c r="C232" s="100" t="s">
        <v>123</v>
      </c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72"/>
      <c r="P232" s="73">
        <f>SUM(O233:O239)</f>
        <v>159208.66</v>
      </c>
      <c r="W232" s="90"/>
    </row>
    <row r="233" spans="3:23" x14ac:dyDescent="0.2">
      <c r="C233" s="93" t="s">
        <v>124</v>
      </c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76">
        <v>124695.98</v>
      </c>
      <c r="P233" s="75"/>
      <c r="W233" s="90"/>
    </row>
    <row r="234" spans="3:23" x14ac:dyDescent="0.25">
      <c r="C234" s="93" t="s">
        <v>125</v>
      </c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74">
        <v>0</v>
      </c>
      <c r="P234" s="75"/>
    </row>
    <row r="235" spans="3:23" x14ac:dyDescent="0.25">
      <c r="C235" s="93" t="s">
        <v>126</v>
      </c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74">
        <v>0</v>
      </c>
      <c r="P235" s="75"/>
    </row>
    <row r="236" spans="3:23" x14ac:dyDescent="0.25">
      <c r="C236" s="93" t="s">
        <v>127</v>
      </c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74">
        <v>0</v>
      </c>
      <c r="P236" s="75"/>
    </row>
    <row r="237" spans="3:23" x14ac:dyDescent="0.25">
      <c r="C237" s="93" t="s">
        <v>128</v>
      </c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74">
        <v>0</v>
      </c>
      <c r="P237" s="75"/>
    </row>
    <row r="238" spans="3:23" x14ac:dyDescent="0.25">
      <c r="C238" s="93" t="s">
        <v>129</v>
      </c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74">
        <v>34512.68</v>
      </c>
      <c r="P238" s="75"/>
    </row>
    <row r="239" spans="3:23" x14ac:dyDescent="0.25">
      <c r="C239" s="93" t="s">
        <v>130</v>
      </c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74">
        <v>0</v>
      </c>
      <c r="P239" s="75"/>
    </row>
    <row r="240" spans="3:23" x14ac:dyDescent="0.2">
      <c r="C240" s="96"/>
      <c r="D240" s="96"/>
      <c r="O240" s="70">
        <v>0</v>
      </c>
      <c r="P240" s="70"/>
    </row>
    <row r="241" spans="3:16" x14ac:dyDescent="0.2">
      <c r="C241" s="97" t="s">
        <v>131</v>
      </c>
      <c r="D241" s="97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70"/>
      <c r="P241" s="68">
        <f>+P208-P209+P232</f>
        <v>6520816.4100000001</v>
      </c>
    </row>
    <row r="243" spans="3:16" ht="12.75" customHeight="1" x14ac:dyDescent="0.25">
      <c r="C243" s="98" t="s">
        <v>132</v>
      </c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</row>
    <row r="247" spans="3:16" ht="15" x14ac:dyDescent="0.25">
      <c r="D247" s="77"/>
      <c r="E247" s="77"/>
      <c r="F247" s="77"/>
      <c r="G247" s="78"/>
      <c r="L247" s="77"/>
      <c r="M247" s="79"/>
      <c r="N247" s="80"/>
      <c r="O247" s="78"/>
    </row>
    <row r="248" spans="3:16" x14ac:dyDescent="0.25">
      <c r="D248" s="94" t="s">
        <v>133</v>
      </c>
      <c r="E248" s="94"/>
      <c r="F248" s="94"/>
      <c r="G248" s="94"/>
      <c r="L248" s="94" t="s">
        <v>134</v>
      </c>
      <c r="M248" s="94"/>
      <c r="N248" s="94"/>
      <c r="O248" s="94"/>
    </row>
    <row r="249" spans="3:16" ht="12.75" customHeight="1" x14ac:dyDescent="0.2">
      <c r="D249" s="94" t="s">
        <v>135</v>
      </c>
      <c r="E249" s="94"/>
      <c r="F249" s="94"/>
      <c r="G249" s="94"/>
      <c r="L249" s="99" t="s">
        <v>136</v>
      </c>
      <c r="M249" s="99"/>
      <c r="N249" s="99"/>
      <c r="O249" s="99"/>
    </row>
    <row r="250" spans="3:16" ht="12.75" customHeight="1" x14ac:dyDescent="0.2">
      <c r="D250" s="81"/>
      <c r="E250" s="81"/>
      <c r="F250" s="81"/>
      <c r="G250" s="81"/>
      <c r="L250" s="82"/>
      <c r="M250" s="82"/>
      <c r="N250" s="82"/>
      <c r="O250" s="82"/>
    </row>
    <row r="251" spans="3:16" ht="12.75" customHeight="1" x14ac:dyDescent="0.2">
      <c r="D251" s="81"/>
      <c r="E251" s="81"/>
      <c r="F251" s="81"/>
      <c r="G251" s="81"/>
      <c r="L251" s="82"/>
      <c r="M251" s="82"/>
      <c r="N251" s="82"/>
      <c r="O251" s="82"/>
    </row>
    <row r="252" spans="3:16" ht="15" x14ac:dyDescent="0.25">
      <c r="D252" s="80"/>
      <c r="E252" s="80"/>
      <c r="F252" s="83"/>
      <c r="G252" s="83"/>
      <c r="H252" s="84"/>
      <c r="I252" s="84"/>
    </row>
    <row r="253" spans="3:16" ht="12.75" customHeight="1" x14ac:dyDescent="0.25">
      <c r="D253" s="94" t="s">
        <v>137</v>
      </c>
      <c r="E253" s="94"/>
      <c r="F253" s="94"/>
      <c r="G253" s="94"/>
      <c r="H253" s="85"/>
      <c r="I253" s="85"/>
    </row>
    <row r="254" spans="3:16" ht="14.25" customHeight="1" x14ac:dyDescent="0.2">
      <c r="C254" s="95" t="s">
        <v>138</v>
      </c>
      <c r="D254" s="95"/>
      <c r="E254" s="95"/>
      <c r="F254" s="95"/>
      <c r="G254" s="95"/>
      <c r="H254" s="95"/>
      <c r="I254" s="85"/>
    </row>
    <row r="255" spans="3:16" ht="15" x14ac:dyDescent="0.25">
      <c r="D255" s="86"/>
      <c r="E255" s="87"/>
      <c r="F255" s="84"/>
      <c r="G255" s="88"/>
      <c r="H255" s="89"/>
      <c r="I255" s="89"/>
    </row>
  </sheetData>
  <mergeCells count="202">
    <mergeCell ref="B1:P1"/>
    <mergeCell ref="B2:P2"/>
    <mergeCell ref="B3:P3"/>
    <mergeCell ref="B4:P4"/>
    <mergeCell ref="B8:P12"/>
    <mergeCell ref="A18:P18"/>
    <mergeCell ref="C34:I34"/>
    <mergeCell ref="J34:L34"/>
    <mergeCell ref="C27:P27"/>
    <mergeCell ref="C31:P31"/>
    <mergeCell ref="C32:I32"/>
    <mergeCell ref="J32:L32"/>
    <mergeCell ref="C33:I33"/>
    <mergeCell ref="J33:L33"/>
    <mergeCell ref="C44:I44"/>
    <mergeCell ref="J44:L44"/>
    <mergeCell ref="M44:O44"/>
    <mergeCell ref="J45:L45"/>
    <mergeCell ref="C46:I46"/>
    <mergeCell ref="J46:L46"/>
    <mergeCell ref="C39:P40"/>
    <mergeCell ref="C42:I42"/>
    <mergeCell ref="J42:L42"/>
    <mergeCell ref="M42:O42"/>
    <mergeCell ref="C43:I43"/>
    <mergeCell ref="J43:L43"/>
    <mergeCell ref="M43:O43"/>
    <mergeCell ref="D60:L60"/>
    <mergeCell ref="M60:O60"/>
    <mergeCell ref="D61:L61"/>
    <mergeCell ref="M61:O61"/>
    <mergeCell ref="D62:L62"/>
    <mergeCell ref="M62:O62"/>
    <mergeCell ref="C47:I47"/>
    <mergeCell ref="J47:L47"/>
    <mergeCell ref="M47:O47"/>
    <mergeCell ref="D58:L58"/>
    <mergeCell ref="M58:O58"/>
    <mergeCell ref="D59:L59"/>
    <mergeCell ref="M59:O59"/>
    <mergeCell ref="D66:L66"/>
    <mergeCell ref="M66:O66"/>
    <mergeCell ref="D67:L67"/>
    <mergeCell ref="M67:O67"/>
    <mergeCell ref="D68:L68"/>
    <mergeCell ref="M68:O68"/>
    <mergeCell ref="D63:L63"/>
    <mergeCell ref="M63:O63"/>
    <mergeCell ref="D64:L64"/>
    <mergeCell ref="M64:O64"/>
    <mergeCell ref="D65:L65"/>
    <mergeCell ref="M65:O65"/>
    <mergeCell ref="E80:H80"/>
    <mergeCell ref="I80:K80"/>
    <mergeCell ref="L80:N80"/>
    <mergeCell ref="E81:H81"/>
    <mergeCell ref="I81:K81"/>
    <mergeCell ref="L81:N81"/>
    <mergeCell ref="D69:L69"/>
    <mergeCell ref="M69:O69"/>
    <mergeCell ref="C75:P77"/>
    <mergeCell ref="E79:H79"/>
    <mergeCell ref="I79:K79"/>
    <mergeCell ref="L79:N79"/>
    <mergeCell ref="Q94:T94"/>
    <mergeCell ref="D95:L95"/>
    <mergeCell ref="M95:O95"/>
    <mergeCell ref="D96:L96"/>
    <mergeCell ref="M96:O96"/>
    <mergeCell ref="D97:L97"/>
    <mergeCell ref="M97:O97"/>
    <mergeCell ref="E82:H82"/>
    <mergeCell ref="I82:K82"/>
    <mergeCell ref="L82:N82"/>
    <mergeCell ref="D93:L93"/>
    <mergeCell ref="M93:O93"/>
    <mergeCell ref="D94:L94"/>
    <mergeCell ref="M94:O94"/>
    <mergeCell ref="D126:L126"/>
    <mergeCell ref="M126:O126"/>
    <mergeCell ref="D127:L127"/>
    <mergeCell ref="M127:O127"/>
    <mergeCell ref="D128:L128"/>
    <mergeCell ref="M128:O128"/>
    <mergeCell ref="C104:P106"/>
    <mergeCell ref="C110:P112"/>
    <mergeCell ref="C116:P116"/>
    <mergeCell ref="D124:L124"/>
    <mergeCell ref="M124:O124"/>
    <mergeCell ref="D125:L125"/>
    <mergeCell ref="M125:O125"/>
    <mergeCell ref="E140:K140"/>
    <mergeCell ref="L140:N140"/>
    <mergeCell ref="E141:K141"/>
    <mergeCell ref="L141:N141"/>
    <mergeCell ref="C145:J145"/>
    <mergeCell ref="K145:M145"/>
    <mergeCell ref="N145:P145"/>
    <mergeCell ref="C133:P135"/>
    <mergeCell ref="E137:K137"/>
    <mergeCell ref="L137:N137"/>
    <mergeCell ref="E138:K138"/>
    <mergeCell ref="L138:N138"/>
    <mergeCell ref="E139:K139"/>
    <mergeCell ref="L139:N139"/>
    <mergeCell ref="C149:J149"/>
    <mergeCell ref="K149:M149"/>
    <mergeCell ref="N149:P149"/>
    <mergeCell ref="E158:H158"/>
    <mergeCell ref="I158:K158"/>
    <mergeCell ref="L158:N158"/>
    <mergeCell ref="K146:M146"/>
    <mergeCell ref="N146:P146"/>
    <mergeCell ref="K147:M147"/>
    <mergeCell ref="N147:P147"/>
    <mergeCell ref="K148:M148"/>
    <mergeCell ref="N148:P148"/>
    <mergeCell ref="C171:P171"/>
    <mergeCell ref="C173:P173"/>
    <mergeCell ref="C174:P174"/>
    <mergeCell ref="C175:P175"/>
    <mergeCell ref="C176:P176"/>
    <mergeCell ref="C177:N177"/>
    <mergeCell ref="E159:H159"/>
    <mergeCell ref="I159:K159"/>
    <mergeCell ref="E160:H160"/>
    <mergeCell ref="I160:K160"/>
    <mergeCell ref="L160:N160"/>
    <mergeCell ref="E161:H161"/>
    <mergeCell ref="I161:K161"/>
    <mergeCell ref="L161:N161"/>
    <mergeCell ref="C182:N182"/>
    <mergeCell ref="O182:P182"/>
    <mergeCell ref="C183:N183"/>
    <mergeCell ref="O183:P183"/>
    <mergeCell ref="C184:N184"/>
    <mergeCell ref="O184:P184"/>
    <mergeCell ref="C178:D178"/>
    <mergeCell ref="C179:N179"/>
    <mergeCell ref="O179:P179"/>
    <mergeCell ref="C180:N180"/>
    <mergeCell ref="O180:P180"/>
    <mergeCell ref="C181:N181"/>
    <mergeCell ref="O181:P181"/>
    <mergeCell ref="C188:N188"/>
    <mergeCell ref="O188:P188"/>
    <mergeCell ref="C189:N189"/>
    <mergeCell ref="O189:P189"/>
    <mergeCell ref="C190:N190"/>
    <mergeCell ref="O190:P190"/>
    <mergeCell ref="C185:N185"/>
    <mergeCell ref="O185:P185"/>
    <mergeCell ref="C186:N186"/>
    <mergeCell ref="O186:P186"/>
    <mergeCell ref="C187:N187"/>
    <mergeCell ref="O187:P187"/>
    <mergeCell ref="C209:N209"/>
    <mergeCell ref="C210:N210"/>
    <mergeCell ref="C211:N211"/>
    <mergeCell ref="C212:N212"/>
    <mergeCell ref="C213:N213"/>
    <mergeCell ref="C214:N214"/>
    <mergeCell ref="C191:D191"/>
    <mergeCell ref="C192:N192"/>
    <mergeCell ref="C205:P205"/>
    <mergeCell ref="C206:P206"/>
    <mergeCell ref="C207:P207"/>
    <mergeCell ref="C208:N208"/>
    <mergeCell ref="C221:N221"/>
    <mergeCell ref="C222:N222"/>
    <mergeCell ref="C223:N223"/>
    <mergeCell ref="C224:N224"/>
    <mergeCell ref="C225:N225"/>
    <mergeCell ref="C226:N226"/>
    <mergeCell ref="C215:N215"/>
    <mergeCell ref="C216:N216"/>
    <mergeCell ref="C217:N217"/>
    <mergeCell ref="C218:N218"/>
    <mergeCell ref="C219:N219"/>
    <mergeCell ref="C220:N220"/>
    <mergeCell ref="C233:N233"/>
    <mergeCell ref="C234:N234"/>
    <mergeCell ref="C235:N235"/>
    <mergeCell ref="C236:N236"/>
    <mergeCell ref="C237:N237"/>
    <mergeCell ref="C238:N238"/>
    <mergeCell ref="C227:N227"/>
    <mergeCell ref="C228:N228"/>
    <mergeCell ref="C229:N229"/>
    <mergeCell ref="C230:N230"/>
    <mergeCell ref="C231:D231"/>
    <mergeCell ref="C232:N232"/>
    <mergeCell ref="C239:N239"/>
    <mergeCell ref="D253:G253"/>
    <mergeCell ref="C254:H254"/>
    <mergeCell ref="C240:D240"/>
    <mergeCell ref="C241:N241"/>
    <mergeCell ref="C243:P243"/>
    <mergeCell ref="D248:G248"/>
    <mergeCell ref="L248:O248"/>
    <mergeCell ref="D249:G249"/>
    <mergeCell ref="L249:O249"/>
  </mergeCells>
  <pageMargins left="0.70866141732283472" right="0.70866141732283472" top="0.74803149606299213" bottom="0.74803149606299213" header="0.31496062992125984" footer="0.31496062992125984"/>
  <pageSetup paperSize="9" scale="5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27AB5D7AD2C240BA877F74F55FC9FF" ma:contentTypeVersion="4" ma:contentTypeDescription="Create a new document." ma:contentTypeScope="" ma:versionID="0fdac80c8c7737bf93835bcc8a592748">
  <xsd:schema xmlns:xsd="http://www.w3.org/2001/XMLSchema" xmlns:xs="http://www.w3.org/2001/XMLSchema" xmlns:p="http://schemas.microsoft.com/office/2006/metadata/properties" xmlns:ns3="74a2528e-7b19-44f6-b023-790f87fa400f" targetNamespace="http://schemas.microsoft.com/office/2006/metadata/properties" ma:root="true" ma:fieldsID="8272fbdbbfd738f4c52f78694b225174" ns3:_="">
    <xsd:import namespace="74a2528e-7b19-44f6-b023-790f87fa40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2528e-7b19-44f6-b023-790f87fa4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91B720-8675-49EE-87A0-12851CA303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BA133E4-194F-4075-AC9D-E2AE9CD1C4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2528e-7b19-44f6-b023-790f87fa40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FC6E01-F0DA-40D1-8FE1-07066BAF1B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2024-04-29T16:55:21Z</cp:lastPrinted>
  <dcterms:created xsi:type="dcterms:W3CDTF">2024-04-09T21:23:30Z</dcterms:created>
  <dcterms:modified xsi:type="dcterms:W3CDTF">2024-04-29T21:27:13Z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0x0101007227AB5D7AD2C240BA877F74F55FC9FF</vt:lpwstr>
  </property>
</Properties>
</file>