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MM\Desktop\1_FORMATOS IFT - SECTOR PARAESTATAL MUNICIPAL SCG\"/>
    </mc:Choice>
  </mc:AlternateContent>
  <xr:revisionPtr revIDLastSave="0" documentId="13_ncr:1_{730BDA1C-5E16-48FC-A8B0-287883AD65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Hoja1!$A$1:$P$263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32" i="1" l="1"/>
  <c r="J35" i="1" l="1"/>
  <c r="P244" i="1"/>
  <c r="P195" i="1"/>
  <c r="I164" i="1"/>
  <c r="L145" i="1"/>
  <c r="N152" i="1" s="1"/>
  <c r="M129" i="1"/>
  <c r="M127" i="1"/>
  <c r="M98" i="1"/>
  <c r="I83" i="1"/>
  <c r="M70" i="1"/>
  <c r="M68" i="1"/>
  <c r="M66" i="1"/>
  <c r="J48" i="1"/>
  <c r="N150" i="1" l="1"/>
  <c r="N151" i="1"/>
</calcChain>
</file>

<file path=xl/sharedStrings.xml><?xml version="1.0" encoding="utf-8"?>
<sst xmlns="http://schemas.openxmlformats.org/spreadsheetml/2006/main" count="166" uniqueCount="150">
  <si>
    <t>INSTITUTO MUNICIPAL DE LAS MUJERES</t>
  </si>
  <si>
    <t xml:space="preserve">Notas a los Estados Financieros </t>
  </si>
  <si>
    <t xml:space="preserve">a) NOTAS DE DESGLOSE </t>
  </si>
  <si>
    <t>Con el propósito de dar cumplimiento a los artículos 46 y 49 de la Ley General de Contabilidad Gubernamental, los entes públicos deberán acompañar notas a los estados financieros cuyos rubros así lo requieran teniendo presente los postulados de revelación suficiente e importancia relativa con la finalidad, que la información sea de mayor utilidad para los usuarios.
A continuación se presentan los tres tipos de notas que acompañan a los estados, a saber:</t>
  </si>
  <si>
    <t xml:space="preserve">a)   </t>
  </si>
  <si>
    <t>Notas de desglose;</t>
  </si>
  <si>
    <t xml:space="preserve">b)     </t>
  </si>
  <si>
    <t>Notas de memoria (cuentas de orden), y</t>
  </si>
  <si>
    <t xml:space="preserve">c)     </t>
  </si>
  <si>
    <t>Notas de gestión administrativa.</t>
  </si>
  <si>
    <t>a) NOTAS DE DESGLOSE</t>
  </si>
  <si>
    <r>
      <t xml:space="preserve">I)     </t>
    </r>
    <r>
      <rPr>
        <b/>
        <sz val="7"/>
        <rFont val="Times New Roman"/>
        <family val="1"/>
      </rPr>
      <t/>
    </r>
  </si>
  <si>
    <t>NOTAS AL ESTADO DE SITUACIÓN FINANCIERA</t>
  </si>
  <si>
    <t>Activo</t>
  </si>
  <si>
    <t>·</t>
  </si>
  <si>
    <t>Efectivo y Equivalentes</t>
  </si>
  <si>
    <t>Fondos con afectación específica, tipo y monto de los mismos</t>
  </si>
  <si>
    <t>Bancos/Tesorería</t>
  </si>
  <si>
    <t>SANTANDER 4383</t>
  </si>
  <si>
    <t>SANTANDER PROVISION</t>
  </si>
  <si>
    <t>Suma</t>
  </si>
  <si>
    <t>Derechos a recibir Efectivo y Equivalentes y Bienes o Servicios a Recibir</t>
  </si>
  <si>
    <t>Por tipo de contribución se informará el monto que se encuentre pendiente de cobro y por recuperar de hasta cinco ejercicios anteriores, asimismo se deberán considerar los montos sujetos a algún tipo de juicio con una antigüedad mayor a la señalada y la factibilidad de cobro.</t>
  </si>
  <si>
    <t>Concepto</t>
  </si>
  <si>
    <t>CUENTAS POR COBRAR A CORTO PLAZO</t>
  </si>
  <si>
    <t>DEUDORES DIVERSOS POR COBRAR A CORTO PLAZO</t>
  </si>
  <si>
    <t>INGRESOS POR RECUPERAR A CORTO PLAZO</t>
  </si>
  <si>
    <t>DEUDORES POR ANTICIPOS  DE LA TESORERIA A CORTO PLAZO</t>
  </si>
  <si>
    <t>Bienes Muebles, Inmuebles e Intangibles</t>
  </si>
  <si>
    <t>Bienes Muebles, Intangibles y Depreciaciones</t>
  </si>
  <si>
    <t>Se integra de la siguiente manera:</t>
  </si>
  <si>
    <t>MOBILIARIO Y EQUIPO DE ADMINISTRACIÓN</t>
  </si>
  <si>
    <t>MOBILIARIO Y EQUIPO EDUCACIONAL Y RECREATIVO</t>
  </si>
  <si>
    <t>EQUIPO E INSTRUMENTAL MEDICO Y DE LABORATORIO</t>
  </si>
  <si>
    <t>VEHÍCULOS Y EQUIPO DE TRANSPORTE</t>
  </si>
  <si>
    <t>EQUIPO DE DEFENSA Y SEGURIDAD</t>
  </si>
  <si>
    <t>MAQUINARIA, OTROS EQUIPOS Y HERRAMIENTAS</t>
  </si>
  <si>
    <t>Subtotal BIENES MUEBLES</t>
  </si>
  <si>
    <t>SOFTWARE</t>
  </si>
  <si>
    <t>Subtotal ACTIVOS INTANGIBLES</t>
  </si>
  <si>
    <t>DEPRECIACIÓN ACUMULADA DE BIENES MUEBLES</t>
  </si>
  <si>
    <t>Subtotal DEPRECIACIÓN, DETERIORO Y AMORTIZACIÓN ACUMULADA DE BIENES</t>
  </si>
  <si>
    <t>Pasivo</t>
  </si>
  <si>
    <t>PASIVO CIRCULANTE</t>
  </si>
  <si>
    <t>PASIVO NO CIRCULANTE</t>
  </si>
  <si>
    <t>Suma de Pasivo</t>
  </si>
  <si>
    <t>Pasivo Circulante</t>
  </si>
  <si>
    <t>Destacan entre las principales partidas del Pasivo Circulante las siguientes:</t>
  </si>
  <si>
    <t>Importe</t>
  </si>
  <si>
    <t>SERVICIOS PERSONALES POR PAGAR A CORTO PLAZO</t>
  </si>
  <si>
    <t>PROVEEDORES POR PAGAR A CORTO PLAZO</t>
  </si>
  <si>
    <t>RETENCIONES Y CONTRIBUCIONES POR PAGAR A CORTO PLAZO</t>
  </si>
  <si>
    <t>Suma PASIVO CIRCULANTE</t>
  </si>
  <si>
    <t>Servicios Personales por Pagar a Corto Plazo</t>
  </si>
  <si>
    <t>Retenciones por Pagar a Corto Plazo</t>
  </si>
  <si>
    <t>Proveedores por Pagar a Corto Plazo</t>
  </si>
  <si>
    <r>
      <t xml:space="preserve">Representa los adeudos con proveedores derivados de operaciones de </t>
    </r>
    <r>
      <rPr>
        <b/>
        <i/>
        <sz val="9"/>
        <color indexed="8"/>
        <rFont val="Arial"/>
        <family val="2"/>
      </rPr>
      <t>ENTE/INSTITUTO</t>
    </r>
    <r>
      <rPr>
        <sz val="9"/>
        <color indexed="8"/>
        <rFont val="Arial"/>
        <family val="2"/>
      </rPr>
      <t>, con vencimiento menor o igual a doce meses.</t>
    </r>
  </si>
  <si>
    <r>
      <t xml:space="preserve">II)    </t>
    </r>
    <r>
      <rPr>
        <b/>
        <sz val="7"/>
        <rFont val="Times New Roman"/>
        <family val="1"/>
      </rPr>
      <t/>
    </r>
  </si>
  <si>
    <t>NOTAS AL ESTADO DE ACTIVIDADES</t>
  </si>
  <si>
    <t>Ingresos de Gestión</t>
  </si>
  <si>
    <t>PRODUCTOS</t>
  </si>
  <si>
    <t>Subtotal Productos</t>
  </si>
  <si>
    <t>TRANSFERENCIAS Y ASIGNACIONES</t>
  </si>
  <si>
    <t>Subtotal Transferencias y Asignaciones</t>
  </si>
  <si>
    <t>Gastos y Otras Pérdidas:</t>
  </si>
  <si>
    <t>1.</t>
  </si>
  <si>
    <t>Explicar aquellas cuentas de gastos de funcionamiento, transferencias, subsidios y otras ayudas, participaciones y aportaciones, otros gastos y pérdidas extraordinarias, así como los ingresos y gastos extraordinarios, que en lo individual representen el 10% o más del total de los gastos.</t>
  </si>
  <si>
    <t>GASTOS DE FUNCIONAMIENTO</t>
  </si>
  <si>
    <t>OTROS GASTOS Y PÉRDIDAS EXTRAORDINARIAS</t>
  </si>
  <si>
    <t>Suma de GASTOS Y OTRAS PÉRDIDAS</t>
  </si>
  <si>
    <t>A su vez se presentan aquellos rubros que en forma individual representan el 8.0% o más del total de los gastos:</t>
  </si>
  <si>
    <t>%</t>
  </si>
  <si>
    <t>REMUNERACIONES AL PERSONAL DE CARÁCTER PERMANENTE</t>
  </si>
  <si>
    <t>REMUNERACIONES AL PERSONAL DE CARÁCTER TRANSITORIO</t>
  </si>
  <si>
    <t>REMUNERACIONES ADICIONALES ESPECIALES</t>
  </si>
  <si>
    <t xml:space="preserve">IV)   </t>
  </si>
  <si>
    <t>NOTAS AL ESTADO DE FLUJOS DE EFECTIVO</t>
  </si>
  <si>
    <t>Efectivo y equivalentes</t>
  </si>
  <si>
    <t>EFECTIVO</t>
  </si>
  <si>
    <t>BANCOS/TESORERÍA</t>
  </si>
  <si>
    <t>Total de EFECTIVO Y EQUIVALENTES</t>
  </si>
  <si>
    <t xml:space="preserve">V) </t>
  </si>
  <si>
    <t>CONCILIACIÓN ENTRE LOS INGRESOS PRESUPUESTARIOS Y CONTABLES, ASÍ COMO ENTRE LOS EGRESOS PRESUPUESTARIOS Y LOS GASTOS CONTABLES</t>
  </si>
  <si>
    <t>Instituto Municipal de las Mujeres</t>
  </si>
  <si>
    <t>Conciliación entre los Ingresos Presupuestarios y Contables</t>
  </si>
  <si>
    <t>(Cifras en pesos)</t>
  </si>
  <si>
    <t>1. Ingresos Presupuestarios</t>
  </si>
  <si>
    <t>2. Más ingresos contables no presupuestarios</t>
  </si>
  <si>
    <t xml:space="preserve">2.1 Ingresos Financieros </t>
  </si>
  <si>
    <t>2.2 Incremento por Variación de Inventarios</t>
  </si>
  <si>
    <t>2.3 Disminución del exceso de estimaciones por pérdida o deterioro u obsolescencia</t>
  </si>
  <si>
    <t>2.4 Disminución del exceso de provisiones</t>
  </si>
  <si>
    <t>2.5 Otros ingresos y beneficios varios</t>
  </si>
  <si>
    <t xml:space="preserve"> 2.6 Otros ingresos contables no presupuestarios</t>
  </si>
  <si>
    <t>3. Menos ingresos presupuestarios no contables</t>
  </si>
  <si>
    <t>3.1 Aprovechamientos Patrimoniales</t>
  </si>
  <si>
    <t>3.2 Ingresos derivados de financiamientos</t>
  </si>
  <si>
    <t>3.3 Otros Ingresos presupuestarios no contables</t>
  </si>
  <si>
    <t>4. Ingresos Contables (4 = 1 + 2 - 3)</t>
  </si>
  <si>
    <t>Conciliación entre los Egresos Presupuestarios y los Gastos Contables</t>
  </si>
  <si>
    <t>1. Total de egresos (presupuestarios)</t>
  </si>
  <si>
    <t>2. Menos egresos presupuestarios no contables</t>
  </si>
  <si>
    <t xml:space="preserve">2.1 Materias Primas y Materiales de Producción y Comercialización </t>
  </si>
  <si>
    <t>2.2 Materiales y Suministros</t>
  </si>
  <si>
    <t>2.3 Mobiliario y Equipo de Administración</t>
  </si>
  <si>
    <t xml:space="preserve">2.4 Mobiliario y Equipo Educacional y Recreativo </t>
  </si>
  <si>
    <t xml:space="preserve">2.5 Equipo e Instrumental Médico y de Laboratorio </t>
  </si>
  <si>
    <t xml:space="preserve">2.6 Vehículos y Equipo de Transporte </t>
  </si>
  <si>
    <t xml:space="preserve">2.7 Equipo de Defensa y Seguridad </t>
  </si>
  <si>
    <t xml:space="preserve">2.8 Maquinaria, Otros Equipos y Herramientas </t>
  </si>
  <si>
    <t xml:space="preserve">2.9 Activos Biológicos </t>
  </si>
  <si>
    <t xml:space="preserve">2.10 Bienes Inmuebles </t>
  </si>
  <si>
    <t xml:space="preserve">2.11 Activos Intangibles </t>
  </si>
  <si>
    <t>2.12 Obra Pública en Bienes de Dominio Público</t>
  </si>
  <si>
    <t xml:space="preserve">2.13 Obra Pública en Bienes Propios </t>
  </si>
  <si>
    <t xml:space="preserve">2.14 Acciones y Participaciones de Capital </t>
  </si>
  <si>
    <t xml:space="preserve">2.15 Compra de Títulos y Valores </t>
  </si>
  <si>
    <t xml:space="preserve">2.16 Concesión de Préstamos </t>
  </si>
  <si>
    <t xml:space="preserve">2.17 Inversiones en Fideicomisos, Mandatos y Otros Análogos </t>
  </si>
  <si>
    <t xml:space="preserve">2.18 Provisiones para Contingencias y Otras Erogaciones Especiales </t>
  </si>
  <si>
    <t xml:space="preserve">2.19 Amortización de la Deuda Pública </t>
  </si>
  <si>
    <t xml:space="preserve">2.20 Adeudos de Ejercicios Fiscales Anteriores (ADEFAS) </t>
  </si>
  <si>
    <t>2.21 Otros Egresos Presupuestales No Contables</t>
  </si>
  <si>
    <t>3. Más Gasto Contables No Presupuestales</t>
  </si>
  <si>
    <t>3.1 Estimaciones, Depreciaciones, Deterioros, Obsolescencia y Amortizaciones</t>
  </si>
  <si>
    <t>3.2 Provisiones</t>
  </si>
  <si>
    <t>3.3 Disminución de inventarios</t>
  </si>
  <si>
    <t>4. Total de Gasto Contable (4 = 1 - 2 + 3)</t>
  </si>
  <si>
    <t>"Bajo protesta de decir verdad declaramos que los Estados Financieros y sus Notas, son razonablemente correctos y son responsabilidad del emisor"</t>
  </si>
  <si>
    <t>C.P. Lydia Alicia Terrazas Lara</t>
  </si>
  <si>
    <t>C.P. Ana Edith Talamantes Mariscal</t>
  </si>
  <si>
    <t>Directora General</t>
  </si>
  <si>
    <t>Subdirectora Admistrativa</t>
  </si>
  <si>
    <t>C.P. Mariana Carmona Saenz</t>
  </si>
  <si>
    <t>Jefa del Departamento de Recursos Financieros</t>
  </si>
  <si>
    <t>El importe de esta cuenta esta constituido principalmente por: Aportaciones de Seguridad Social (patronal).</t>
  </si>
  <si>
    <t>TRANSFERENCIAS, ASIGNACIONES, SUBSIDIOS Y OTRAS AYUDAS</t>
  </si>
  <si>
    <t>Se aprobo el Programa Federal "Programa de Apoyo para Refugios Especializados para Mujeres Victimas de Violencia de Genero, sus Hijas e Hijos para el Ejercicio Fiscal 2024". Monto total del proyecto:  $ 3,260,184.00 MN. Recaudado en una primera ministración  $1,956,110.41 MN</t>
  </si>
  <si>
    <t>CUENTA SANTANDER 8310</t>
  </si>
  <si>
    <t>Al 30 de junio de 2024</t>
  </si>
  <si>
    <t>Este género se compone de dos grupos, el Pasivo Circulante y el Pasivo No Circulante, en éstos inciden pasivos derivados de operaciones por servicios personales, cuentas por pagar por operaciones presupuestarias devengadas y contabilizadas al 30 de junio del ejercicio correspondiente; pasivos por obligaciones laborales, a continuación se presenta la integración del pasivo:</t>
  </si>
  <si>
    <t>El importe de esta cuenta esta constituido principalmente por: Retenciones de ISR por Sueldos y Salarios y Honorarios y retenciones derivadas de aportaciones de seguridad social (Trabajadores) mismas que se liquidan en el mes de julio del 2024.</t>
  </si>
  <si>
    <t>3.4 Otros Gastos</t>
  </si>
  <si>
    <t>3.5 Inversion Publica no Capitalizable</t>
  </si>
  <si>
    <t>3.6 Materiales y Suministros (Consumos)</t>
  </si>
  <si>
    <t>3.7 Otros Gastos Contables No presupuestales</t>
  </si>
  <si>
    <t>Correspondiente del 01 de enero al 30 de junio de 2024</t>
  </si>
  <si>
    <t xml:space="preserve">OTROS INGRESOS Y BENEFICIOS </t>
  </si>
  <si>
    <t>Subtotal otros ingresos y beneficios</t>
  </si>
  <si>
    <t>Suma de OTROS INGRESOS Y BENEFICIOS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</si>
</sst>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;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\ #,###,###.00"/>
    <numFmt numFmtId="165" formatCode="&quot;$&quot;#,##0.00"/>
  </numFmts>
  <fonts count="22" x14ac:knownFonts="1">
    <font>
      <sz val="11"/>
      <color theme="1"/>
      <name val="Aptos Narrow"/>
      <family val="2"/>
      <scheme val="minor"/>
    </font>
    <font>
      <i/>
      <sz val="8"/>
      <name val="Arial"/>
      <family val="2"/>
    </font>
    <font>
      <i/>
      <sz val="9"/>
      <name val="Arial"/>
      <family val="2"/>
    </font>
    <font>
      <b/>
      <sz val="9"/>
      <name val="Arial"/>
      <family val="2"/>
    </font>
    <font>
      <b/>
      <sz val="7"/>
      <name val="Times New Roman"/>
      <family val="1"/>
    </font>
    <font>
      <sz val="9"/>
      <color indexed="8"/>
      <name val="Arial"/>
      <family val="2"/>
    </font>
    <font>
      <b/>
      <i/>
      <sz val="8"/>
      <name val="Arial"/>
      <family val="2"/>
    </font>
    <font>
      <sz val="9"/>
      <name val="Arial"/>
      <family val="2"/>
    </font>
    <font>
      <sz val="6.5"/>
      <color indexed="8"/>
      <name val="Arial"/>
      <family val="2"/>
    </font>
    <font>
      <b/>
      <i/>
      <sz val="9"/>
      <color indexed="8"/>
      <name val="Arial"/>
      <family val="2"/>
    </font>
    <font>
      <sz val="10"/>
      <name val="Arial"/>
      <family val="2"/>
    </font>
    <font>
      <sz val="11"/>
      <color theme="1"/>
      <name val="Aptos Narrow"/>
      <family val="2"/>
      <scheme val="minor"/>
    </font>
    <font>
      <sz val="10"/>
      <color rgb="FF000000"/>
      <name val="Times New Roman"/>
      <family val="1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i/>
      <sz val="8"/>
      <color rgb="FF000000"/>
      <name val="Arial"/>
      <family val="2"/>
    </font>
    <font>
      <i/>
      <sz val="9"/>
      <color rgb="FF000000"/>
      <name val="Arial"/>
      <family val="2"/>
    </font>
    <font>
      <sz val="9"/>
      <color theme="1"/>
      <name val="Symbol"/>
      <family val="1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0C0C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theme="6"/>
      </top>
      <bottom/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</borders>
  <cellStyleXfs count="6">
    <xf numFmtId="0" fontId="0" fillId="0" borderId="0"/>
    <xf numFmtId="43" fontId="11" fillId="0" borderId="0" applyFont="0" applyFill="0" applyBorder="0" applyAlignment="0" applyProtection="0"/>
    <xf numFmtId="43" fontId="12" fillId="0" borderId="0"/>
    <xf numFmtId="44" fontId="11" fillId="0" borderId="0" applyFont="0" applyFill="0" applyBorder="0" applyAlignment="0" applyProtection="0"/>
    <xf numFmtId="0" fontId="12" fillId="0" borderId="0"/>
    <xf numFmtId="0" fontId="11" fillId="0" borderId="0"/>
  </cellStyleXfs>
  <cellXfs count="216">
    <xf numFmtId="0" fontId="0" fillId="0" borderId="0" xfId="0"/>
    <xf numFmtId="0" fontId="13" fillId="0" borderId="0" xfId="0" applyFont="1" applyAlignment="1">
      <alignment horizontal="left" vertical="top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left" vertical="top"/>
    </xf>
    <xf numFmtId="0" fontId="1" fillId="0" borderId="0" xfId="0" applyFont="1" applyAlignment="1">
      <alignment horizontal="justify" vertical="justify" wrapText="1"/>
    </xf>
    <xf numFmtId="0" fontId="1" fillId="0" borderId="0" xfId="0" applyFont="1" applyAlignment="1">
      <alignment horizontal="left" vertical="top"/>
    </xf>
    <xf numFmtId="0" fontId="16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18" fillId="0" borderId="0" xfId="0" applyFont="1" applyAlignment="1">
      <alignment horizontal="center"/>
    </xf>
    <xf numFmtId="49" fontId="13" fillId="0" borderId="0" xfId="0" applyNumberFormat="1" applyFont="1" applyAlignment="1">
      <alignment horizontal="left" vertical="top"/>
    </xf>
    <xf numFmtId="0" fontId="13" fillId="0" borderId="0" xfId="0" applyFont="1" applyAlignment="1">
      <alignment vertical="top" wrapText="1"/>
    </xf>
    <xf numFmtId="0" fontId="19" fillId="0" borderId="0" xfId="0" applyFont="1"/>
    <xf numFmtId="0" fontId="20" fillId="0" borderId="0" xfId="0" applyFont="1"/>
    <xf numFmtId="0" fontId="19" fillId="0" borderId="1" xfId="0" applyFont="1" applyBorder="1" applyAlignment="1">
      <alignment horizontal="left"/>
    </xf>
    <xf numFmtId="0" fontId="19" fillId="0" borderId="2" xfId="0" applyFont="1" applyBorder="1" applyAlignment="1">
      <alignment horizontal="left"/>
    </xf>
    <xf numFmtId="0" fontId="1" fillId="0" borderId="0" xfId="0" applyFont="1" applyAlignment="1">
      <alignment vertical="top" wrapText="1"/>
    </xf>
    <xf numFmtId="49" fontId="6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0" fontId="7" fillId="0" borderId="0" xfId="0" applyFont="1" applyAlignment="1">
      <alignment vertical="top" wrapText="1"/>
    </xf>
    <xf numFmtId="49" fontId="7" fillId="0" borderId="0" xfId="0" applyNumberFormat="1" applyFont="1" applyAlignment="1">
      <alignment vertical="top" wrapText="1"/>
    </xf>
    <xf numFmtId="0" fontId="20" fillId="0" borderId="3" xfId="0" applyFont="1" applyBorder="1" applyAlignment="1">
      <alignment horizontal="center"/>
    </xf>
    <xf numFmtId="0" fontId="20" fillId="0" borderId="0" xfId="0" applyFont="1" applyAlignment="1">
      <alignment horizontal="center"/>
    </xf>
    <xf numFmtId="164" fontId="19" fillId="0" borderId="3" xfId="0" applyNumberFormat="1" applyFont="1" applyBorder="1" applyAlignment="1">
      <alignment horizontal="left"/>
    </xf>
    <xf numFmtId="0" fontId="19" fillId="0" borderId="0" xfId="0" applyFont="1" applyAlignment="1">
      <alignment horizontal="left"/>
    </xf>
    <xf numFmtId="7" fontId="8" fillId="0" borderId="0" xfId="0" applyNumberFormat="1" applyFont="1" applyAlignment="1">
      <alignment vertical="top" wrapText="1"/>
    </xf>
    <xf numFmtId="49" fontId="14" fillId="0" borderId="0" xfId="0" applyNumberFormat="1" applyFont="1" applyAlignment="1">
      <alignment vertical="top"/>
    </xf>
    <xf numFmtId="0" fontId="13" fillId="0" borderId="0" xfId="0" applyFont="1" applyAlignment="1">
      <alignment vertical="top"/>
    </xf>
    <xf numFmtId="49" fontId="19" fillId="0" borderId="0" xfId="0" applyNumberFormat="1" applyFont="1" applyAlignment="1">
      <alignment horizontal="right"/>
    </xf>
    <xf numFmtId="4" fontId="19" fillId="0" borderId="0" xfId="0" applyNumberFormat="1" applyFont="1"/>
    <xf numFmtId="43" fontId="13" fillId="0" borderId="0" xfId="0" applyNumberFormat="1" applyFont="1" applyAlignment="1">
      <alignment horizontal="left" vertical="top"/>
    </xf>
    <xf numFmtId="43" fontId="13" fillId="0" borderId="0" xfId="1" applyFont="1" applyAlignment="1">
      <alignment horizontal="left" vertical="top"/>
    </xf>
    <xf numFmtId="164" fontId="1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43" fontId="7" fillId="0" borderId="0" xfId="1" applyFont="1" applyAlignment="1">
      <alignment vertical="top" wrapText="1"/>
    </xf>
    <xf numFmtId="49" fontId="20" fillId="0" borderId="0" xfId="0" applyNumberFormat="1" applyFont="1" applyAlignment="1">
      <alignment horizontal="right"/>
    </xf>
    <xf numFmtId="44" fontId="20" fillId="0" borderId="0" xfId="3" applyFont="1"/>
    <xf numFmtId="0" fontId="19" fillId="0" borderId="0" xfId="0" applyFont="1" applyAlignment="1">
      <alignment vertical="center"/>
    </xf>
    <xf numFmtId="0" fontId="20" fillId="0" borderId="2" xfId="0" applyFont="1" applyBorder="1"/>
    <xf numFmtId="0" fontId="20" fillId="0" borderId="4" xfId="0" applyFont="1" applyBorder="1"/>
    <xf numFmtId="0" fontId="20" fillId="0" borderId="0" xfId="0" applyFont="1" applyAlignment="1">
      <alignment horizontal="right"/>
    </xf>
    <xf numFmtId="0" fontId="14" fillId="0" borderId="0" xfId="0" applyFont="1" applyAlignment="1">
      <alignment horizontal="left"/>
    </xf>
    <xf numFmtId="0" fontId="7" fillId="0" borderId="0" xfId="0" applyFont="1" applyAlignment="1">
      <alignment vertical="top"/>
    </xf>
    <xf numFmtId="49" fontId="14" fillId="0" borderId="0" xfId="0" applyNumberFormat="1" applyFont="1" applyAlignment="1">
      <alignment horizontal="left" vertical="top"/>
    </xf>
    <xf numFmtId="0" fontId="20" fillId="0" borderId="0" xfId="3" applyNumberFormat="1" applyFont="1"/>
    <xf numFmtId="0" fontId="13" fillId="2" borderId="0" xfId="0" applyFont="1" applyFill="1" applyAlignment="1">
      <alignment vertical="top"/>
    </xf>
    <xf numFmtId="49" fontId="3" fillId="0" borderId="0" xfId="0" applyNumberFormat="1" applyFont="1" applyAlignment="1">
      <alignment vertical="top"/>
    </xf>
    <xf numFmtId="0" fontId="19" fillId="0" borderId="1" xfId="0" applyFont="1" applyBorder="1"/>
    <xf numFmtId="2" fontId="16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0" fontId="14" fillId="0" borderId="0" xfId="0" applyFont="1" applyAlignment="1">
      <alignment horizontal="left" vertical="top"/>
    </xf>
    <xf numFmtId="49" fontId="7" fillId="0" borderId="0" xfId="0" applyNumberFormat="1" applyFont="1" applyAlignment="1">
      <alignment vertical="top"/>
    </xf>
    <xf numFmtId="43" fontId="8" fillId="0" borderId="0" xfId="1" applyFont="1" applyAlignment="1">
      <alignment horizontal="right" vertical="top" wrapText="1"/>
    </xf>
    <xf numFmtId="0" fontId="7" fillId="0" borderId="0" xfId="0" applyFont="1" applyAlignment="1">
      <alignment horizontal="left" vertical="top"/>
    </xf>
    <xf numFmtId="43" fontId="16" fillId="0" borderId="0" xfId="1" applyFont="1" applyAlignment="1">
      <alignment horizontal="left" vertical="top"/>
    </xf>
    <xf numFmtId="0" fontId="14" fillId="3" borderId="0" xfId="0" applyFont="1" applyFill="1" applyAlignment="1">
      <alignment horizontal="center" vertical="center"/>
    </xf>
    <xf numFmtId="0" fontId="14" fillId="0" borderId="5" xfId="0" applyFont="1" applyBorder="1" applyAlignment="1">
      <alignment vertical="center"/>
    </xf>
    <xf numFmtId="165" fontId="21" fillId="0" borderId="6" xfId="0" applyNumberFormat="1" applyFont="1" applyBorder="1"/>
    <xf numFmtId="3" fontId="19" fillId="2" borderId="0" xfId="0" applyNumberFormat="1" applyFont="1" applyFill="1" applyAlignment="1">
      <alignment horizontal="right"/>
    </xf>
    <xf numFmtId="3" fontId="13" fillId="0" borderId="0" xfId="0" applyNumberFormat="1" applyFont="1" applyAlignment="1">
      <alignment horizontal="right" vertical="center"/>
    </xf>
    <xf numFmtId="3" fontId="19" fillId="0" borderId="0" xfId="0" applyNumberFormat="1" applyFont="1" applyAlignment="1">
      <alignment horizontal="right"/>
    </xf>
    <xf numFmtId="0" fontId="14" fillId="0" borderId="0" xfId="0" applyFont="1" applyAlignment="1">
      <alignment vertical="center"/>
    </xf>
    <xf numFmtId="4" fontId="14" fillId="3" borderId="6" xfId="0" applyNumberFormat="1" applyFont="1" applyFill="1" applyBorder="1" applyAlignment="1">
      <alignment horizontal="right" vertical="center"/>
    </xf>
    <xf numFmtId="4" fontId="14" fillId="3" borderId="0" xfId="0" applyNumberFormat="1" applyFont="1" applyFill="1" applyAlignment="1">
      <alignment horizontal="right" vertical="center"/>
    </xf>
    <xf numFmtId="4" fontId="19" fillId="0" borderId="0" xfId="0" applyNumberFormat="1" applyFont="1" applyAlignment="1">
      <alignment horizontal="right"/>
    </xf>
    <xf numFmtId="165" fontId="14" fillId="0" borderId="23" xfId="0" applyNumberFormat="1" applyFont="1" applyBorder="1"/>
    <xf numFmtId="4" fontId="19" fillId="0" borderId="6" xfId="0" applyNumberFormat="1" applyFont="1" applyBorder="1" applyAlignment="1">
      <alignment horizontal="right"/>
    </xf>
    <xf numFmtId="4" fontId="14" fillId="0" borderId="6" xfId="0" applyNumberFormat="1" applyFont="1" applyBorder="1" applyAlignment="1">
      <alignment horizontal="right" vertical="center"/>
    </xf>
    <xf numFmtId="4" fontId="13" fillId="0" borderId="6" xfId="0" applyNumberFormat="1" applyFont="1" applyBorder="1" applyAlignment="1">
      <alignment horizontal="right" vertical="center"/>
    </xf>
    <xf numFmtId="4" fontId="19" fillId="0" borderId="0" xfId="0" applyNumberFormat="1" applyFont="1" applyAlignment="1">
      <alignment horizontal="right" vertical="center" wrapText="1"/>
    </xf>
    <xf numFmtId="165" fontId="13" fillId="0" borderId="6" xfId="0" applyNumberFormat="1" applyFont="1" applyBorder="1"/>
    <xf numFmtId="43" fontId="7" fillId="0" borderId="7" xfId="1" applyFont="1" applyBorder="1" applyProtection="1">
      <protection locked="0"/>
    </xf>
    <xf numFmtId="0" fontId="13" fillId="0" borderId="7" xfId="0" applyFont="1" applyBorder="1" applyAlignment="1">
      <alignment horizontal="left" vertical="top"/>
    </xf>
    <xf numFmtId="0" fontId="7" fillId="0" borderId="7" xfId="0" applyFont="1" applyBorder="1"/>
    <xf numFmtId="0" fontId="0" fillId="0" borderId="7" xfId="0" applyBorder="1"/>
    <xf numFmtId="0" fontId="7" fillId="0" borderId="0" xfId="0" applyFont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center"/>
      <protection locked="0"/>
    </xf>
    <xf numFmtId="0" fontId="7" fillId="0" borderId="7" xfId="0" applyFont="1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vertical="top" wrapText="1"/>
      <protection locked="0"/>
    </xf>
    <xf numFmtId="0" fontId="0" fillId="0" borderId="0" xfId="0" applyAlignment="1">
      <alignment vertical="top" wrapText="1"/>
    </xf>
    <xf numFmtId="0" fontId="19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7" fillId="0" borderId="0" xfId="0" applyFont="1" applyAlignment="1" applyProtection="1">
      <alignment horizontal="center" vertical="top" wrapText="1"/>
      <protection locked="0"/>
    </xf>
    <xf numFmtId="0" fontId="0" fillId="0" borderId="0" xfId="0" applyAlignment="1">
      <alignment horizontal="center" vertical="top" wrapText="1"/>
    </xf>
    <xf numFmtId="4" fontId="13" fillId="2" borderId="24" xfId="0" applyNumberFormat="1" applyFont="1" applyFill="1" applyBorder="1" applyAlignment="1" applyProtection="1">
      <alignment horizontal="right" vertical="center"/>
      <protection locked="0"/>
    </xf>
    <xf numFmtId="165" fontId="14" fillId="0" borderId="0" xfId="0" applyNumberFormat="1" applyFont="1"/>
    <xf numFmtId="0" fontId="14" fillId="0" borderId="0" xfId="0" applyFont="1" applyAlignment="1">
      <alignment horizontal="left" vertical="center"/>
    </xf>
    <xf numFmtId="0" fontId="19" fillId="0" borderId="6" xfId="0" applyFont="1" applyBorder="1" applyAlignment="1">
      <alignment horizontal="left"/>
    </xf>
    <xf numFmtId="0" fontId="20" fillId="0" borderId="6" xfId="0" applyFont="1" applyBorder="1" applyAlignment="1">
      <alignment horizontal="right"/>
    </xf>
    <xf numFmtId="43" fontId="19" fillId="0" borderId="6" xfId="1" applyFont="1" applyBorder="1" applyAlignment="1">
      <alignment horizontal="center"/>
    </xf>
    <xf numFmtId="43" fontId="20" fillId="0" borderId="6" xfId="1" applyFont="1" applyBorder="1" applyAlignment="1">
      <alignment horizontal="center"/>
    </xf>
    <xf numFmtId="0" fontId="13" fillId="0" borderId="6" xfId="0" applyFont="1" applyBorder="1" applyAlignment="1">
      <alignment horizontal="left" vertical="center" wrapText="1"/>
    </xf>
    <xf numFmtId="0" fontId="7" fillId="0" borderId="0" xfId="0" applyFont="1" applyAlignment="1" applyProtection="1">
      <alignment horizontal="center" vertical="center" wrapText="1"/>
      <protection locked="0"/>
    </xf>
    <xf numFmtId="0" fontId="19" fillId="0" borderId="0" xfId="0" applyFont="1" applyAlignment="1">
      <alignment horizontal="center" wrapText="1"/>
    </xf>
    <xf numFmtId="0" fontId="19" fillId="0" borderId="0" xfId="0" applyFont="1"/>
    <xf numFmtId="0" fontId="14" fillId="3" borderId="6" xfId="0" applyFont="1" applyFill="1" applyBorder="1" applyAlignment="1">
      <alignment horizontal="left" vertical="center"/>
    </xf>
    <xf numFmtId="0" fontId="10" fillId="0" borderId="0" xfId="5" applyFont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center"/>
      <protection locked="0"/>
    </xf>
    <xf numFmtId="0" fontId="14" fillId="0" borderId="6" xfId="0" applyFont="1" applyBorder="1" applyAlignment="1">
      <alignment horizontal="left" vertical="center"/>
    </xf>
    <xf numFmtId="0" fontId="19" fillId="2" borderId="2" xfId="0" applyFont="1" applyFill="1" applyBorder="1"/>
    <xf numFmtId="0" fontId="14" fillId="3" borderId="1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13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left" vertical="center"/>
    </xf>
    <xf numFmtId="0" fontId="14" fillId="3" borderId="2" xfId="0" applyFont="1" applyFill="1" applyBorder="1" applyAlignment="1">
      <alignment horizontal="left" vertical="center"/>
    </xf>
    <xf numFmtId="0" fontId="14" fillId="3" borderId="4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 wrapText="1" indent="2"/>
    </xf>
    <xf numFmtId="0" fontId="13" fillId="2" borderId="2" xfId="0" applyFont="1" applyFill="1" applyBorder="1" applyAlignment="1">
      <alignment horizontal="left" vertical="center" wrapText="1" indent="2"/>
    </xf>
    <xf numFmtId="0" fontId="13" fillId="2" borderId="4" xfId="0" applyFont="1" applyFill="1" applyBorder="1" applyAlignment="1">
      <alignment horizontal="left" vertical="center" wrapText="1" indent="2"/>
    </xf>
    <xf numFmtId="4" fontId="13" fillId="2" borderId="1" xfId="0" applyNumberFormat="1" applyFont="1" applyFill="1" applyBorder="1" applyAlignment="1">
      <alignment horizontal="center" vertical="center"/>
    </xf>
    <xf numFmtId="4" fontId="13" fillId="2" borderId="4" xfId="0" applyNumberFormat="1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4" fillId="2" borderId="2" xfId="0" applyFont="1" applyFill="1" applyBorder="1" applyAlignment="1">
      <alignment horizontal="left" vertical="center" wrapText="1"/>
    </xf>
    <xf numFmtId="0" fontId="14" fillId="2" borderId="4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center" vertical="justify"/>
    </xf>
    <xf numFmtId="0" fontId="14" fillId="3" borderId="3" xfId="0" applyFont="1" applyFill="1" applyBorder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0" fontId="14" fillId="3" borderId="11" xfId="0" applyFont="1" applyFill="1" applyBorder="1" applyAlignment="1">
      <alignment horizontal="center" vertical="center"/>
    </xf>
    <xf numFmtId="0" fontId="19" fillId="0" borderId="1" xfId="0" applyFont="1" applyBorder="1"/>
    <xf numFmtId="0" fontId="19" fillId="0" borderId="2" xfId="0" applyFont="1" applyBorder="1"/>
    <xf numFmtId="0" fontId="19" fillId="0" borderId="4" xfId="0" applyFont="1" applyBorder="1"/>
    <xf numFmtId="43" fontId="19" fillId="0" borderId="1" xfId="1" applyFont="1" applyBorder="1"/>
    <xf numFmtId="43" fontId="19" fillId="0" borderId="2" xfId="1" applyFont="1" applyBorder="1"/>
    <xf numFmtId="43" fontId="19" fillId="0" borderId="4" xfId="1" applyFont="1" applyBorder="1"/>
    <xf numFmtId="0" fontId="19" fillId="0" borderId="3" xfId="0" applyFont="1" applyBorder="1"/>
    <xf numFmtId="49" fontId="20" fillId="0" borderId="1" xfId="0" applyNumberFormat="1" applyFont="1" applyBorder="1" applyAlignment="1">
      <alignment horizontal="right"/>
    </xf>
    <xf numFmtId="49" fontId="20" fillId="0" borderId="2" xfId="0" applyNumberFormat="1" applyFont="1" applyBorder="1" applyAlignment="1">
      <alignment horizontal="right"/>
    </xf>
    <xf numFmtId="49" fontId="20" fillId="0" borderId="4" xfId="0" applyNumberFormat="1" applyFont="1" applyBorder="1" applyAlignment="1">
      <alignment horizontal="right"/>
    </xf>
    <xf numFmtId="44" fontId="20" fillId="0" borderId="1" xfId="3" applyFont="1" applyBorder="1"/>
    <xf numFmtId="44" fontId="20" fillId="0" borderId="2" xfId="3" applyFont="1" applyBorder="1"/>
    <xf numFmtId="44" fontId="20" fillId="0" borderId="4" xfId="3" applyFont="1" applyBorder="1"/>
    <xf numFmtId="44" fontId="20" fillId="0" borderId="3" xfId="3" applyFont="1" applyBorder="1"/>
    <xf numFmtId="44" fontId="20" fillId="0" borderId="0" xfId="3" applyFont="1"/>
    <xf numFmtId="0" fontId="20" fillId="0" borderId="1" xfId="0" applyFont="1" applyBorder="1"/>
    <xf numFmtId="0" fontId="20" fillId="0" borderId="2" xfId="0" applyFont="1" applyBorder="1"/>
    <xf numFmtId="0" fontId="20" fillId="0" borderId="4" xfId="0" applyFont="1" applyBorder="1"/>
    <xf numFmtId="0" fontId="20" fillId="0" borderId="1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20" fillId="0" borderId="0" xfId="0" applyFont="1" applyAlignment="1">
      <alignment horizontal="center"/>
    </xf>
    <xf numFmtId="9" fontId="19" fillId="0" borderId="1" xfId="0" applyNumberFormat="1" applyFont="1" applyBorder="1"/>
    <xf numFmtId="9" fontId="19" fillId="0" borderId="2" xfId="0" applyNumberFormat="1" applyFont="1" applyBorder="1"/>
    <xf numFmtId="9" fontId="19" fillId="0" borderId="4" xfId="0" applyNumberFormat="1" applyFont="1" applyBorder="1"/>
    <xf numFmtId="44" fontId="20" fillId="0" borderId="6" xfId="3" applyFont="1" applyBorder="1"/>
    <xf numFmtId="0" fontId="7" fillId="0" borderId="0" xfId="0" applyFont="1" applyAlignment="1">
      <alignment horizontal="justify" vertical="justify" wrapText="1"/>
    </xf>
    <xf numFmtId="0" fontId="19" fillId="0" borderId="6" xfId="0" applyFont="1" applyBorder="1"/>
    <xf numFmtId="43" fontId="19" fillId="0" borderId="6" xfId="1" applyFont="1" applyBorder="1"/>
    <xf numFmtId="0" fontId="19" fillId="0" borderId="1" xfId="0" applyFont="1" applyBorder="1" applyAlignment="1">
      <alignment horizontal="left"/>
    </xf>
    <xf numFmtId="0" fontId="19" fillId="0" borderId="2" xfId="0" applyFont="1" applyBorder="1" applyAlignment="1">
      <alignment horizontal="left"/>
    </xf>
    <xf numFmtId="0" fontId="19" fillId="0" borderId="4" xfId="0" applyFont="1" applyBorder="1" applyAlignment="1">
      <alignment horizontal="left"/>
    </xf>
    <xf numFmtId="43" fontId="19" fillId="0" borderId="1" xfId="1" applyFont="1" applyBorder="1" applyAlignment="1">
      <alignment horizontal="center"/>
    </xf>
    <xf numFmtId="43" fontId="19" fillId="0" borderId="2" xfId="1" applyFont="1" applyBorder="1" applyAlignment="1">
      <alignment horizontal="center"/>
    </xf>
    <xf numFmtId="43" fontId="19" fillId="0" borderId="4" xfId="1" applyFont="1" applyBorder="1" applyAlignment="1">
      <alignment horizontal="center"/>
    </xf>
    <xf numFmtId="43" fontId="20" fillId="0" borderId="6" xfId="2" applyFont="1" applyBorder="1"/>
    <xf numFmtId="43" fontId="20" fillId="0" borderId="6" xfId="1" applyFont="1" applyBorder="1"/>
    <xf numFmtId="0" fontId="19" fillId="0" borderId="0" xfId="0" applyFont="1" applyAlignment="1">
      <alignment horizontal="justify" vertical="justify" wrapText="1"/>
    </xf>
    <xf numFmtId="0" fontId="19" fillId="0" borderId="0" xfId="0" applyFont="1" applyAlignment="1">
      <alignment horizontal="justify" vertical="justify"/>
    </xf>
    <xf numFmtId="43" fontId="19" fillId="0" borderId="6" xfId="2" applyFont="1" applyBorder="1"/>
    <xf numFmtId="7" fontId="8" fillId="0" borderId="0" xfId="0" applyNumberFormat="1" applyFont="1" applyAlignment="1">
      <alignment horizontal="right" vertical="top" wrapText="1"/>
    </xf>
    <xf numFmtId="164" fontId="19" fillId="0" borderId="1" xfId="0" applyNumberFormat="1" applyFont="1" applyBorder="1"/>
    <xf numFmtId="164" fontId="19" fillId="0" borderId="2" xfId="0" applyNumberFormat="1" applyFont="1" applyBorder="1"/>
    <xf numFmtId="164" fontId="19" fillId="0" borderId="4" xfId="0" applyNumberFormat="1" applyFont="1" applyBorder="1"/>
    <xf numFmtId="0" fontId="20" fillId="0" borderId="1" xfId="0" applyFont="1" applyBorder="1" applyAlignment="1">
      <alignment horizontal="right"/>
    </xf>
    <xf numFmtId="0" fontId="20" fillId="0" borderId="2" xfId="0" applyFont="1" applyBorder="1" applyAlignment="1">
      <alignment horizontal="right"/>
    </xf>
    <xf numFmtId="0" fontId="20" fillId="0" borderId="4" xfId="0" applyFont="1" applyBorder="1" applyAlignment="1">
      <alignment horizontal="right"/>
    </xf>
    <xf numFmtId="44" fontId="20" fillId="0" borderId="14" xfId="3" applyFont="1" applyBorder="1"/>
    <xf numFmtId="164" fontId="19" fillId="0" borderId="6" xfId="0" applyNumberFormat="1" applyFont="1" applyBorder="1"/>
    <xf numFmtId="164" fontId="19" fillId="0" borderId="14" xfId="0" applyNumberFormat="1" applyFont="1" applyBorder="1"/>
    <xf numFmtId="0" fontId="19" fillId="0" borderId="14" xfId="0" applyFont="1" applyBorder="1"/>
    <xf numFmtId="0" fontId="19" fillId="0" borderId="0" xfId="4" applyFont="1" applyAlignment="1">
      <alignment horizontal="justify" vertical="justify" wrapText="1"/>
    </xf>
    <xf numFmtId="0" fontId="20" fillId="0" borderId="6" xfId="0" applyFont="1" applyBorder="1"/>
    <xf numFmtId="0" fontId="20" fillId="0" borderId="6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44" fontId="20" fillId="0" borderId="1" xfId="3" applyFont="1" applyBorder="1" applyAlignment="1">
      <alignment horizontal="center"/>
    </xf>
    <xf numFmtId="44" fontId="20" fillId="0" borderId="2" xfId="3" applyFont="1" applyBorder="1" applyAlignment="1">
      <alignment horizontal="center"/>
    </xf>
    <xf numFmtId="44" fontId="20" fillId="0" borderId="4" xfId="3" applyFont="1" applyBorder="1" applyAlignment="1">
      <alignment horizontal="center"/>
    </xf>
    <xf numFmtId="44" fontId="20" fillId="0" borderId="3" xfId="3" applyFont="1" applyBorder="1" applyAlignment="1">
      <alignment horizontal="center"/>
    </xf>
    <xf numFmtId="44" fontId="20" fillId="0" borderId="0" xfId="3" applyFont="1" applyAlignment="1">
      <alignment horizontal="center"/>
    </xf>
    <xf numFmtId="164" fontId="19" fillId="0" borderId="1" xfId="0" applyNumberFormat="1" applyFont="1" applyBorder="1" applyAlignment="1">
      <alignment horizontal="right"/>
    </xf>
    <xf numFmtId="0" fontId="19" fillId="0" borderId="2" xfId="0" applyFont="1" applyBorder="1" applyAlignment="1">
      <alignment horizontal="right"/>
    </xf>
    <xf numFmtId="0" fontId="19" fillId="0" borderId="4" xfId="0" applyFont="1" applyBorder="1" applyAlignment="1">
      <alignment horizontal="right"/>
    </xf>
    <xf numFmtId="164" fontId="19" fillId="0" borderId="3" xfId="0" applyNumberFormat="1" applyFont="1" applyBorder="1" applyAlignment="1">
      <alignment horizontal="left"/>
    </xf>
    <xf numFmtId="0" fontId="19" fillId="0" borderId="0" xfId="0" applyFont="1" applyAlignment="1">
      <alignment horizontal="left"/>
    </xf>
    <xf numFmtId="0" fontId="1" fillId="0" borderId="0" xfId="0" applyFont="1" applyAlignment="1">
      <alignment horizontal="justify" vertical="justify" wrapText="1"/>
    </xf>
    <xf numFmtId="0" fontId="20" fillId="0" borderId="1" xfId="0" applyFont="1" applyBorder="1" applyAlignment="1">
      <alignment horizontal="left"/>
    </xf>
    <xf numFmtId="0" fontId="20" fillId="0" borderId="2" xfId="0" applyFont="1" applyBorder="1" applyAlignment="1">
      <alignment horizontal="left"/>
    </xf>
    <xf numFmtId="49" fontId="20" fillId="4" borderId="15" xfId="0" applyNumberFormat="1" applyFont="1" applyFill="1" applyBorder="1" applyAlignment="1" applyProtection="1">
      <alignment horizontal="center" vertical="center"/>
      <protection locked="0"/>
    </xf>
    <xf numFmtId="49" fontId="20" fillId="4" borderId="16" xfId="0" applyNumberFormat="1" applyFont="1" applyFill="1" applyBorder="1" applyAlignment="1" applyProtection="1">
      <alignment horizontal="center" vertical="center"/>
      <protection locked="0"/>
    </xf>
    <xf numFmtId="49" fontId="20" fillId="4" borderId="17" xfId="0" applyNumberFormat="1" applyFont="1" applyFill="1" applyBorder="1" applyAlignment="1" applyProtection="1">
      <alignment horizontal="center" vertical="center"/>
      <protection locked="0"/>
    </xf>
    <xf numFmtId="49" fontId="20" fillId="4" borderId="18" xfId="0" applyNumberFormat="1" applyFont="1" applyFill="1" applyBorder="1" applyAlignment="1" applyProtection="1">
      <alignment horizontal="center" vertical="center"/>
      <protection locked="0"/>
    </xf>
    <xf numFmtId="49" fontId="20" fillId="4" borderId="0" xfId="0" applyNumberFormat="1" applyFont="1" applyFill="1" applyAlignment="1" applyProtection="1">
      <alignment horizontal="center" vertical="center"/>
      <protection locked="0"/>
    </xf>
    <xf numFmtId="49" fontId="20" fillId="4" borderId="19" xfId="0" applyNumberFormat="1" applyFont="1" applyFill="1" applyBorder="1" applyAlignment="1" applyProtection="1">
      <alignment horizontal="center" vertical="center"/>
      <protection locked="0"/>
    </xf>
    <xf numFmtId="49" fontId="20" fillId="4" borderId="20" xfId="0" applyNumberFormat="1" applyFont="1" applyFill="1" applyBorder="1" applyAlignment="1" applyProtection="1">
      <alignment horizontal="center" vertical="center"/>
      <protection locked="0"/>
    </xf>
    <xf numFmtId="49" fontId="20" fillId="4" borderId="21" xfId="0" applyNumberFormat="1" applyFont="1" applyFill="1" applyBorder="1" applyAlignment="1" applyProtection="1">
      <alignment horizontal="center" vertical="center"/>
      <protection locked="0"/>
    </xf>
    <xf numFmtId="49" fontId="20" fillId="4" borderId="22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justify" vertical="center" wrapText="1"/>
    </xf>
    <xf numFmtId="0" fontId="3" fillId="0" borderId="0" xfId="0" applyFont="1" applyAlignment="1">
      <alignment horizontal="center" vertical="top"/>
    </xf>
    <xf numFmtId="164" fontId="20" fillId="0" borderId="1" xfId="3" applyNumberFormat="1" applyFont="1" applyBorder="1" applyAlignment="1">
      <alignment horizontal="center"/>
    </xf>
    <xf numFmtId="0" fontId="13" fillId="0" borderId="0" xfId="0" applyFont="1" applyAlignment="1">
      <alignment horizontal="left" vertical="top" wrapText="1"/>
    </xf>
  </cellXfs>
  <cellStyles count="6">
    <cellStyle name="Millares" xfId="1" builtinId="3"/>
    <cellStyle name="Millares 2" xfId="2" xr:uid="{00000000-0005-0000-0000-000001000000}"/>
    <cellStyle name="Moneda" xfId="3" builtinId="4"/>
    <cellStyle name="Normal" xfId="0" builtinId="0"/>
    <cellStyle name="Normal 2" xfId="4" xr:uid="{00000000-0005-0000-0000-000004000000}"/>
    <cellStyle name="Normal 3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58"/>
  <sheetViews>
    <sheetView tabSelected="1" topLeftCell="A110" zoomScale="84" zoomScaleNormal="84" workbookViewId="0">
      <selection activeCell="Z130" sqref="Z130"/>
    </sheetView>
  </sheetViews>
  <sheetFormatPr baseColWidth="10" defaultColWidth="8" defaultRowHeight="12" x14ac:dyDescent="0.25"/>
  <cols>
    <col min="1" max="2" width="3.5703125" style="1" customWidth="1"/>
    <col min="3" max="3" width="10.28515625" style="1" customWidth="1"/>
    <col min="4" max="7" width="7.85546875" style="1" customWidth="1"/>
    <col min="8" max="8" width="12" style="1" customWidth="1"/>
    <col min="9" max="9" width="9.5703125" style="1" customWidth="1"/>
    <col min="10" max="10" width="13.42578125" style="1" bestFit="1" customWidth="1"/>
    <col min="11" max="11" width="7.85546875" style="1" customWidth="1"/>
    <col min="12" max="12" width="11.7109375" style="1" customWidth="1"/>
    <col min="13" max="13" width="10.28515625" style="1" customWidth="1"/>
    <col min="14" max="14" width="5.28515625" style="1" customWidth="1"/>
    <col min="15" max="15" width="11.28515625" style="1" bestFit="1" customWidth="1"/>
    <col min="16" max="16" width="16.7109375" style="1" customWidth="1"/>
    <col min="17" max="17" width="4.28515625" style="1" customWidth="1"/>
    <col min="18" max="18" width="13.42578125" style="1" bestFit="1" customWidth="1"/>
    <col min="19" max="19" width="16" style="1" bestFit="1" customWidth="1"/>
    <col min="20" max="31" width="8" style="1"/>
    <col min="32" max="32" width="9.7109375" style="1" bestFit="1" customWidth="1"/>
    <col min="33" max="16384" width="8" style="1"/>
  </cols>
  <sheetData>
    <row r="1" spans="1:16" ht="12.75" customHeight="1" x14ac:dyDescent="0.25">
      <c r="B1" s="203" t="s">
        <v>0</v>
      </c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5"/>
    </row>
    <row r="2" spans="1:16" ht="12" customHeight="1" x14ac:dyDescent="0.25">
      <c r="B2" s="206" t="s">
        <v>1</v>
      </c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8"/>
    </row>
    <row r="3" spans="1:16" ht="12" customHeight="1" x14ac:dyDescent="0.25">
      <c r="B3" s="206" t="s">
        <v>2</v>
      </c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8"/>
    </row>
    <row r="4" spans="1:16" ht="12" customHeight="1" thickBot="1" x14ac:dyDescent="0.3">
      <c r="B4" s="209" t="s">
        <v>139</v>
      </c>
      <c r="C4" s="210"/>
      <c r="D4" s="210"/>
      <c r="E4" s="210"/>
      <c r="F4" s="210"/>
      <c r="G4" s="210"/>
      <c r="H4" s="210"/>
      <c r="I4" s="210"/>
      <c r="J4" s="210"/>
      <c r="K4" s="210"/>
      <c r="L4" s="210"/>
      <c r="M4" s="210"/>
      <c r="N4" s="210"/>
      <c r="O4" s="210"/>
      <c r="P4" s="211"/>
    </row>
    <row r="7" spans="1:16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x14ac:dyDescent="0.25">
      <c r="A8" s="3"/>
      <c r="B8" s="212" t="s">
        <v>3</v>
      </c>
      <c r="C8" s="212"/>
      <c r="D8" s="212"/>
      <c r="E8" s="212"/>
      <c r="F8" s="212"/>
      <c r="G8" s="212"/>
      <c r="H8" s="212"/>
      <c r="I8" s="212"/>
      <c r="J8" s="212"/>
      <c r="K8" s="212"/>
      <c r="L8" s="212"/>
      <c r="M8" s="212"/>
      <c r="N8" s="212"/>
      <c r="O8" s="212"/>
      <c r="P8" s="212"/>
    </row>
    <row r="9" spans="1:16" x14ac:dyDescent="0.25">
      <c r="A9" s="3"/>
      <c r="B9" s="212"/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</row>
    <row r="10" spans="1:16" x14ac:dyDescent="0.25">
      <c r="A10" s="3"/>
      <c r="B10" s="212"/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</row>
    <row r="11" spans="1:16" x14ac:dyDescent="0.25">
      <c r="A11" s="3"/>
      <c r="B11" s="212"/>
      <c r="C11" s="212"/>
      <c r="D11" s="212"/>
      <c r="E11" s="212"/>
      <c r="F11" s="212"/>
      <c r="G11" s="212"/>
      <c r="H11" s="212"/>
      <c r="I11" s="212"/>
      <c r="J11" s="212"/>
      <c r="K11" s="212"/>
      <c r="L11" s="212"/>
      <c r="M11" s="212"/>
      <c r="N11" s="212"/>
      <c r="O11" s="212"/>
      <c r="P11" s="212"/>
    </row>
    <row r="12" spans="1:16" x14ac:dyDescent="0.25">
      <c r="A12" s="3"/>
      <c r="B12" s="212"/>
      <c r="C12" s="212"/>
      <c r="D12" s="212"/>
      <c r="E12" s="212"/>
      <c r="F12" s="212"/>
      <c r="G12" s="212"/>
      <c r="H12" s="212"/>
      <c r="I12" s="212"/>
      <c r="J12" s="212"/>
      <c r="K12" s="212"/>
      <c r="L12" s="212"/>
      <c r="M12" s="212"/>
      <c r="N12" s="212"/>
      <c r="O12" s="212"/>
      <c r="P12" s="212"/>
    </row>
    <row r="13" spans="1:16" x14ac:dyDescent="0.25">
      <c r="A13" s="3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1:16" x14ac:dyDescent="0.25">
      <c r="A14" s="3"/>
      <c r="B14" s="5" t="s">
        <v>4</v>
      </c>
      <c r="C14" s="6" t="s">
        <v>5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x14ac:dyDescent="0.25">
      <c r="A15" s="3"/>
      <c r="B15" s="5" t="s">
        <v>6</v>
      </c>
      <c r="C15" s="6" t="s">
        <v>7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x14ac:dyDescent="0.25">
      <c r="A16" s="3"/>
      <c r="B16" s="5" t="s">
        <v>8</v>
      </c>
      <c r="C16" s="6" t="s">
        <v>9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x14ac:dyDescent="0.25">
      <c r="B17" s="7"/>
      <c r="C17" s="8"/>
    </row>
    <row r="18" spans="1:16" x14ac:dyDescent="0.25">
      <c r="A18" s="213" t="s">
        <v>10</v>
      </c>
      <c r="B18" s="213"/>
      <c r="C18" s="213"/>
      <c r="D18" s="213"/>
      <c r="E18" s="213"/>
      <c r="F18" s="213"/>
      <c r="G18" s="213"/>
      <c r="H18" s="213"/>
      <c r="I18" s="213"/>
      <c r="J18" s="213"/>
      <c r="K18" s="213"/>
      <c r="L18" s="213"/>
      <c r="M18" s="213"/>
      <c r="N18" s="213"/>
      <c r="O18" s="213"/>
      <c r="P18" s="213"/>
    </row>
    <row r="19" spans="1:16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6" x14ac:dyDescent="0.25">
      <c r="B20" s="10" t="s">
        <v>11</v>
      </c>
      <c r="C20" s="10" t="s">
        <v>12</v>
      </c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1:16" x14ac:dyDescent="0.25"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</row>
    <row r="22" spans="1:16" x14ac:dyDescent="0.25">
      <c r="A22" s="10"/>
      <c r="B22" s="11" t="s">
        <v>13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</row>
    <row r="23" spans="1:16" x14ac:dyDescent="0.25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</row>
    <row r="24" spans="1:16" x14ac:dyDescent="0.2">
      <c r="B24" s="12" t="s">
        <v>14</v>
      </c>
      <c r="C24" s="11" t="s">
        <v>15</v>
      </c>
    </row>
    <row r="25" spans="1:16" x14ac:dyDescent="0.2">
      <c r="B25" s="12"/>
      <c r="C25" s="11"/>
    </row>
    <row r="26" spans="1:16" x14ac:dyDescent="0.25">
      <c r="B26" s="13"/>
      <c r="C26" s="1" t="s">
        <v>16</v>
      </c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</row>
    <row r="27" spans="1:16" ht="25.5" customHeight="1" x14ac:dyDescent="0.25">
      <c r="B27" s="13"/>
      <c r="C27" s="215" t="s">
        <v>137</v>
      </c>
      <c r="D27" s="215"/>
      <c r="E27" s="215"/>
      <c r="F27" s="215"/>
      <c r="G27" s="215"/>
      <c r="H27" s="215"/>
      <c r="I27" s="215"/>
      <c r="J27" s="215"/>
      <c r="K27" s="215"/>
      <c r="L27" s="215"/>
      <c r="M27" s="215"/>
      <c r="N27" s="215"/>
      <c r="O27" s="215"/>
      <c r="P27" s="215"/>
    </row>
    <row r="28" spans="1:16" x14ac:dyDescent="0.2">
      <c r="B28" s="13"/>
      <c r="C28" s="15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</row>
    <row r="29" spans="1:16" x14ac:dyDescent="0.2">
      <c r="B29" s="13"/>
      <c r="C29" s="15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</row>
    <row r="30" spans="1:16" x14ac:dyDescent="0.2">
      <c r="B30" s="13"/>
      <c r="C30" s="16" t="s">
        <v>17</v>
      </c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</row>
    <row r="31" spans="1:16" x14ac:dyDescent="0.25">
      <c r="B31" s="13"/>
      <c r="C31" s="215"/>
      <c r="D31" s="215"/>
      <c r="E31" s="215"/>
      <c r="F31" s="215"/>
      <c r="G31" s="215"/>
      <c r="H31" s="215"/>
      <c r="I31" s="215"/>
      <c r="J31" s="215"/>
      <c r="K31" s="215"/>
      <c r="L31" s="215"/>
      <c r="M31" s="215"/>
      <c r="N31" s="215"/>
      <c r="O31" s="215"/>
      <c r="P31" s="215"/>
    </row>
    <row r="32" spans="1:16" x14ac:dyDescent="0.2">
      <c r="B32" s="12"/>
      <c r="C32" s="164" t="s">
        <v>18</v>
      </c>
      <c r="D32" s="165"/>
      <c r="E32" s="165"/>
      <c r="F32" s="165"/>
      <c r="G32" s="165"/>
      <c r="H32" s="165"/>
      <c r="I32" s="165"/>
      <c r="J32" s="195">
        <v>2634796.44</v>
      </c>
      <c r="K32" s="196"/>
      <c r="L32" s="197"/>
    </row>
    <row r="33" spans="1:17" ht="12.75" customHeight="1" x14ac:dyDescent="0.2">
      <c r="B33" s="12"/>
      <c r="C33" s="164" t="s">
        <v>19</v>
      </c>
      <c r="D33" s="165"/>
      <c r="E33" s="165"/>
      <c r="F33" s="165"/>
      <c r="G33" s="165"/>
      <c r="H33" s="165"/>
      <c r="I33" s="165"/>
      <c r="J33" s="195">
        <v>79.239999999999995</v>
      </c>
      <c r="K33" s="196"/>
      <c r="L33" s="197"/>
    </row>
    <row r="34" spans="1:17" ht="12.75" customHeight="1" x14ac:dyDescent="0.2">
      <c r="B34" s="12"/>
      <c r="C34" s="164" t="s">
        <v>138</v>
      </c>
      <c r="D34" s="165"/>
      <c r="E34" s="165"/>
      <c r="F34" s="165"/>
      <c r="G34" s="165"/>
      <c r="H34" s="165"/>
      <c r="I34" s="166"/>
      <c r="J34" s="195">
        <v>933271.59</v>
      </c>
      <c r="K34" s="196"/>
      <c r="L34" s="197"/>
    </row>
    <row r="35" spans="1:17" x14ac:dyDescent="0.2">
      <c r="B35" s="12"/>
      <c r="C35" s="141" t="s">
        <v>20</v>
      </c>
      <c r="D35" s="142"/>
      <c r="E35" s="142"/>
      <c r="F35" s="142"/>
      <c r="G35" s="142"/>
      <c r="H35" s="142"/>
      <c r="I35" s="142"/>
      <c r="J35" s="214">
        <f>SUM(J32:L34)</f>
        <v>3568147.27</v>
      </c>
      <c r="K35" s="191"/>
      <c r="L35" s="192"/>
    </row>
    <row r="36" spans="1:17" x14ac:dyDescent="0.2">
      <c r="B36" s="12"/>
      <c r="C36" s="11"/>
    </row>
    <row r="37" spans="1:17" x14ac:dyDescent="0.25">
      <c r="B37" s="13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17" x14ac:dyDescent="0.2">
      <c r="A38" s="11"/>
      <c r="B38" s="12" t="s">
        <v>14</v>
      </c>
      <c r="C38" s="11" t="s">
        <v>21</v>
      </c>
    </row>
    <row r="39" spans="1:17" x14ac:dyDescent="0.2">
      <c r="A39" s="11"/>
      <c r="B39" s="12"/>
      <c r="C39" s="11"/>
    </row>
    <row r="40" spans="1:17" s="6" customFormat="1" ht="11.25" x14ac:dyDescent="0.25">
      <c r="A40" s="19"/>
      <c r="B40" s="20"/>
      <c r="C40" s="200" t="s">
        <v>22</v>
      </c>
      <c r="D40" s="200"/>
      <c r="E40" s="200"/>
      <c r="F40" s="200"/>
      <c r="G40" s="200"/>
      <c r="H40" s="200"/>
      <c r="I40" s="200"/>
      <c r="J40" s="200"/>
      <c r="K40" s="200"/>
      <c r="L40" s="200"/>
      <c r="M40" s="200"/>
      <c r="N40" s="200"/>
      <c r="O40" s="200"/>
      <c r="P40" s="200"/>
    </row>
    <row r="41" spans="1:17" s="6" customFormat="1" ht="11.25" x14ac:dyDescent="0.25">
      <c r="A41" s="19"/>
      <c r="B41" s="21"/>
      <c r="C41" s="200"/>
      <c r="D41" s="200"/>
      <c r="E41" s="200"/>
      <c r="F41" s="200"/>
      <c r="G41" s="200"/>
      <c r="H41" s="200"/>
      <c r="I41" s="200"/>
      <c r="J41" s="200"/>
      <c r="K41" s="200"/>
      <c r="L41" s="200"/>
      <c r="M41" s="200"/>
      <c r="N41" s="200"/>
      <c r="O41" s="200"/>
      <c r="P41" s="200"/>
    </row>
    <row r="42" spans="1:17" x14ac:dyDescent="0.25">
      <c r="A42" s="22"/>
      <c r="B42" s="23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</row>
    <row r="43" spans="1:17" x14ac:dyDescent="0.2">
      <c r="A43" s="22"/>
      <c r="B43" s="23"/>
      <c r="C43" s="201" t="s">
        <v>23</v>
      </c>
      <c r="D43" s="202"/>
      <c r="E43" s="202"/>
      <c r="F43" s="202"/>
      <c r="G43" s="202"/>
      <c r="H43" s="202"/>
      <c r="I43" s="202"/>
      <c r="J43" s="152">
        <v>2024</v>
      </c>
      <c r="K43" s="153"/>
      <c r="L43" s="154"/>
      <c r="M43" s="155"/>
      <c r="N43" s="156"/>
      <c r="O43" s="156"/>
    </row>
    <row r="44" spans="1:17" x14ac:dyDescent="0.2">
      <c r="A44" s="22"/>
      <c r="B44" s="23"/>
      <c r="C44" s="164" t="s">
        <v>24</v>
      </c>
      <c r="D44" s="165"/>
      <c r="E44" s="165"/>
      <c r="F44" s="165"/>
      <c r="G44" s="165"/>
      <c r="H44" s="165"/>
      <c r="I44" s="165"/>
      <c r="J44" s="195">
        <v>0</v>
      </c>
      <c r="K44" s="196"/>
      <c r="L44" s="197"/>
      <c r="M44" s="198"/>
      <c r="N44" s="199"/>
      <c r="O44" s="199"/>
    </row>
    <row r="45" spans="1:17" x14ac:dyDescent="0.2">
      <c r="A45" s="22"/>
      <c r="B45" s="23"/>
      <c r="C45" s="164" t="s">
        <v>25</v>
      </c>
      <c r="D45" s="165"/>
      <c r="E45" s="165"/>
      <c r="F45" s="165"/>
      <c r="G45" s="165"/>
      <c r="H45" s="165"/>
      <c r="I45" s="165"/>
      <c r="J45" s="195">
        <v>5127.08</v>
      </c>
      <c r="K45" s="196"/>
      <c r="L45" s="197"/>
      <c r="M45" s="198"/>
      <c r="N45" s="199"/>
      <c r="O45" s="199"/>
      <c r="Q45" s="28"/>
    </row>
    <row r="46" spans="1:17" x14ac:dyDescent="0.2">
      <c r="A46" s="22"/>
      <c r="B46" s="23"/>
      <c r="C46" s="17" t="s">
        <v>26</v>
      </c>
      <c r="D46" s="18"/>
      <c r="E46" s="18"/>
      <c r="F46" s="18"/>
      <c r="G46" s="18"/>
      <c r="H46" s="18"/>
      <c r="I46" s="18"/>
      <c r="J46" s="195">
        <v>540.92999999999995</v>
      </c>
      <c r="K46" s="196"/>
      <c r="L46" s="197"/>
      <c r="M46" s="26"/>
      <c r="N46" s="27"/>
      <c r="O46" s="27"/>
    </row>
    <row r="47" spans="1:17" x14ac:dyDescent="0.2">
      <c r="A47" s="22"/>
      <c r="B47" s="23"/>
      <c r="C47" s="164" t="s">
        <v>27</v>
      </c>
      <c r="D47" s="165"/>
      <c r="E47" s="165"/>
      <c r="F47" s="165"/>
      <c r="G47" s="165"/>
      <c r="H47" s="165"/>
      <c r="I47" s="166"/>
      <c r="J47" s="195">
        <v>8322.93</v>
      </c>
      <c r="K47" s="196"/>
      <c r="L47" s="197"/>
      <c r="M47" s="26"/>
      <c r="N47" s="27"/>
      <c r="O47" s="27"/>
    </row>
    <row r="48" spans="1:17" x14ac:dyDescent="0.2">
      <c r="A48" s="22"/>
      <c r="B48" s="23"/>
      <c r="C48" s="141" t="s">
        <v>20</v>
      </c>
      <c r="D48" s="142"/>
      <c r="E48" s="142"/>
      <c r="F48" s="142"/>
      <c r="G48" s="142"/>
      <c r="H48" s="142"/>
      <c r="I48" s="142"/>
      <c r="J48" s="190">
        <f>SUM(J44:L47)</f>
        <v>13990.94</v>
      </c>
      <c r="K48" s="191"/>
      <c r="L48" s="192"/>
      <c r="M48" s="193"/>
      <c r="N48" s="194"/>
      <c r="O48" s="194"/>
    </row>
    <row r="49" spans="1:16" x14ac:dyDescent="0.25">
      <c r="A49" s="22"/>
      <c r="B49" s="23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</row>
    <row r="50" spans="1:16" x14ac:dyDescent="0.25">
      <c r="A50" s="22"/>
      <c r="B50" s="23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</row>
    <row r="51" spans="1:16" x14ac:dyDescent="0.25">
      <c r="A51" s="14"/>
      <c r="B51" s="29"/>
      <c r="C51" s="30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</row>
    <row r="52" spans="1:16" x14ac:dyDescent="0.2">
      <c r="A52" s="14"/>
      <c r="B52" s="12" t="s">
        <v>14</v>
      </c>
      <c r="C52" s="11" t="s">
        <v>28</v>
      </c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</row>
    <row r="53" spans="1:16" x14ac:dyDescent="0.2">
      <c r="A53" s="14"/>
      <c r="B53" s="12"/>
      <c r="C53" s="11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</row>
    <row r="54" spans="1:16" x14ac:dyDescent="0.2">
      <c r="B54" s="13"/>
      <c r="C54" s="14"/>
      <c r="D54" s="31"/>
      <c r="E54" s="31"/>
      <c r="F54" s="31"/>
      <c r="G54" s="31"/>
      <c r="H54" s="31"/>
      <c r="I54" s="31"/>
      <c r="J54" s="31"/>
      <c r="K54" s="31"/>
      <c r="L54" s="32"/>
      <c r="M54" s="32"/>
      <c r="N54" s="32"/>
      <c r="O54" s="32"/>
      <c r="P54" s="32"/>
    </row>
    <row r="55" spans="1:16" x14ac:dyDescent="0.2">
      <c r="B55" s="13"/>
      <c r="C55" s="16" t="s">
        <v>29</v>
      </c>
      <c r="D55" s="31"/>
      <c r="E55" s="31"/>
      <c r="F55" s="31"/>
      <c r="G55" s="31"/>
      <c r="H55" s="31"/>
      <c r="I55" s="31"/>
      <c r="J55" s="31"/>
      <c r="K55" s="31"/>
      <c r="L55" s="32"/>
      <c r="M55" s="32"/>
      <c r="N55" s="32"/>
      <c r="O55" s="32"/>
      <c r="P55" s="32"/>
    </row>
    <row r="56" spans="1:16" x14ac:dyDescent="0.2">
      <c r="B56" s="13"/>
      <c r="C56" s="16"/>
      <c r="D56" s="31"/>
      <c r="E56" s="31"/>
      <c r="F56" s="31"/>
      <c r="G56" s="31"/>
      <c r="H56" s="31"/>
      <c r="I56" s="31"/>
      <c r="J56" s="31"/>
      <c r="K56" s="31"/>
      <c r="L56" s="32"/>
      <c r="M56" s="32"/>
      <c r="N56" s="32"/>
      <c r="O56" s="32"/>
      <c r="P56" s="32"/>
    </row>
    <row r="57" spans="1:16" x14ac:dyDescent="0.2">
      <c r="B57" s="13"/>
      <c r="C57" s="15" t="s">
        <v>30</v>
      </c>
      <c r="D57" s="31"/>
      <c r="E57" s="31"/>
      <c r="F57" s="31"/>
      <c r="G57" s="31"/>
      <c r="H57" s="31"/>
      <c r="I57" s="31"/>
      <c r="J57" s="31"/>
      <c r="K57" s="31"/>
      <c r="L57" s="32"/>
      <c r="M57" s="32"/>
      <c r="N57" s="32"/>
      <c r="O57" s="32"/>
      <c r="P57" s="32"/>
    </row>
    <row r="58" spans="1:16" x14ac:dyDescent="0.2">
      <c r="B58" s="13"/>
      <c r="C58" s="14"/>
      <c r="D58" s="31"/>
      <c r="E58" s="31"/>
      <c r="F58" s="31"/>
      <c r="G58" s="31"/>
      <c r="H58" s="31"/>
      <c r="I58" s="31"/>
      <c r="J58" s="31"/>
      <c r="K58" s="31"/>
      <c r="L58" s="32"/>
      <c r="M58" s="32"/>
      <c r="N58" s="32"/>
      <c r="O58" s="32"/>
      <c r="P58" s="32"/>
    </row>
    <row r="59" spans="1:16" x14ac:dyDescent="0.2">
      <c r="B59" s="13"/>
      <c r="D59" s="188" t="s">
        <v>23</v>
      </c>
      <c r="E59" s="188"/>
      <c r="F59" s="188"/>
      <c r="G59" s="188"/>
      <c r="H59" s="188"/>
      <c r="I59" s="188"/>
      <c r="J59" s="188"/>
      <c r="K59" s="188"/>
      <c r="L59" s="188"/>
      <c r="M59" s="188">
        <v>2024</v>
      </c>
      <c r="N59" s="188"/>
      <c r="O59" s="188"/>
    </row>
    <row r="60" spans="1:16" x14ac:dyDescent="0.2">
      <c r="B60" s="13"/>
      <c r="D60" s="162" t="s">
        <v>31</v>
      </c>
      <c r="E60" s="162"/>
      <c r="F60" s="162"/>
      <c r="G60" s="162"/>
      <c r="H60" s="162"/>
      <c r="I60" s="162"/>
      <c r="J60" s="162"/>
      <c r="K60" s="162"/>
      <c r="L60" s="162"/>
      <c r="M60" s="183">
        <v>3224032.56</v>
      </c>
      <c r="N60" s="162"/>
      <c r="O60" s="162"/>
    </row>
    <row r="61" spans="1:16" x14ac:dyDescent="0.2">
      <c r="B61" s="13"/>
      <c r="D61" s="162" t="s">
        <v>32</v>
      </c>
      <c r="E61" s="162"/>
      <c r="F61" s="162"/>
      <c r="G61" s="162"/>
      <c r="H61" s="162"/>
      <c r="I61" s="162"/>
      <c r="J61" s="162"/>
      <c r="K61" s="162"/>
      <c r="L61" s="162"/>
      <c r="M61" s="183">
        <v>100998.01</v>
      </c>
      <c r="N61" s="162"/>
      <c r="O61" s="162"/>
    </row>
    <row r="62" spans="1:16" x14ac:dyDescent="0.2">
      <c r="B62" s="13"/>
      <c r="D62" s="162" t="s">
        <v>33</v>
      </c>
      <c r="E62" s="162"/>
      <c r="F62" s="162"/>
      <c r="G62" s="162"/>
      <c r="H62" s="162"/>
      <c r="I62" s="162"/>
      <c r="J62" s="162"/>
      <c r="K62" s="162"/>
      <c r="L62" s="162"/>
      <c r="M62" s="183">
        <v>28197.06</v>
      </c>
      <c r="N62" s="162"/>
      <c r="O62" s="162"/>
    </row>
    <row r="63" spans="1:16" x14ac:dyDescent="0.2">
      <c r="B63" s="13"/>
      <c r="D63" s="162" t="s">
        <v>34</v>
      </c>
      <c r="E63" s="162"/>
      <c r="F63" s="162"/>
      <c r="G63" s="162"/>
      <c r="H63" s="162"/>
      <c r="I63" s="162"/>
      <c r="J63" s="162"/>
      <c r="K63" s="162"/>
      <c r="L63" s="162"/>
      <c r="M63" s="183">
        <v>1734299</v>
      </c>
      <c r="N63" s="162"/>
      <c r="O63" s="162"/>
    </row>
    <row r="64" spans="1:16" x14ac:dyDescent="0.2">
      <c r="B64" s="13"/>
      <c r="D64" s="162" t="s">
        <v>35</v>
      </c>
      <c r="E64" s="162"/>
      <c r="F64" s="162"/>
      <c r="G64" s="162"/>
      <c r="H64" s="162"/>
      <c r="I64" s="162"/>
      <c r="J64" s="162"/>
      <c r="K64" s="162"/>
      <c r="L64" s="162"/>
      <c r="M64" s="183">
        <v>13572</v>
      </c>
      <c r="N64" s="162"/>
      <c r="O64" s="162"/>
    </row>
    <row r="65" spans="1:19" x14ac:dyDescent="0.2">
      <c r="B65" s="13"/>
      <c r="D65" s="162" t="s">
        <v>36</v>
      </c>
      <c r="E65" s="162"/>
      <c r="F65" s="162"/>
      <c r="G65" s="162"/>
      <c r="H65" s="162"/>
      <c r="I65" s="162"/>
      <c r="J65" s="162"/>
      <c r="K65" s="162"/>
      <c r="L65" s="162"/>
      <c r="M65" s="183">
        <v>31844.639999999999</v>
      </c>
      <c r="N65" s="162"/>
      <c r="O65" s="162"/>
    </row>
    <row r="66" spans="1:19" x14ac:dyDescent="0.2">
      <c r="B66" s="13"/>
      <c r="D66" s="94" t="s">
        <v>37</v>
      </c>
      <c r="E66" s="94"/>
      <c r="F66" s="94"/>
      <c r="G66" s="94"/>
      <c r="H66" s="94"/>
      <c r="I66" s="94"/>
      <c r="J66" s="94"/>
      <c r="K66" s="94"/>
      <c r="L66" s="94"/>
      <c r="M66" s="171">
        <f>SUM(M60:O65)</f>
        <v>5132943.2699999996</v>
      </c>
      <c r="N66" s="171"/>
      <c r="O66" s="171"/>
      <c r="P66" s="33"/>
      <c r="R66" s="34"/>
      <c r="S66" s="33"/>
    </row>
    <row r="67" spans="1:19" x14ac:dyDescent="0.2">
      <c r="B67" s="13"/>
      <c r="D67" s="162" t="s">
        <v>38</v>
      </c>
      <c r="E67" s="162"/>
      <c r="F67" s="162"/>
      <c r="G67" s="162"/>
      <c r="H67" s="162"/>
      <c r="I67" s="162"/>
      <c r="J67" s="162"/>
      <c r="K67" s="162"/>
      <c r="L67" s="162"/>
      <c r="M67" s="183">
        <v>887715.05</v>
      </c>
      <c r="N67" s="162"/>
      <c r="O67" s="162"/>
    </row>
    <row r="68" spans="1:19" x14ac:dyDescent="0.2">
      <c r="B68" s="13"/>
      <c r="D68" s="94" t="s">
        <v>39</v>
      </c>
      <c r="E68" s="94"/>
      <c r="F68" s="94"/>
      <c r="G68" s="94"/>
      <c r="H68" s="94"/>
      <c r="I68" s="94"/>
      <c r="J68" s="94"/>
      <c r="K68" s="94"/>
      <c r="L68" s="94"/>
      <c r="M68" s="171">
        <f>SUM(M67:O67)</f>
        <v>887715.05</v>
      </c>
      <c r="N68" s="171"/>
      <c r="O68" s="171"/>
      <c r="Q68" s="33"/>
    </row>
    <row r="69" spans="1:19" x14ac:dyDescent="0.2">
      <c r="B69" s="13"/>
      <c r="D69" s="164" t="s">
        <v>40</v>
      </c>
      <c r="E69" s="165"/>
      <c r="F69" s="165"/>
      <c r="G69" s="165"/>
      <c r="H69" s="165"/>
      <c r="I69" s="165"/>
      <c r="J69" s="165"/>
      <c r="K69" s="165"/>
      <c r="L69" s="166"/>
      <c r="M69" s="183">
        <v>1268329.3799999999</v>
      </c>
      <c r="N69" s="162"/>
      <c r="O69" s="162"/>
      <c r="R69" s="35"/>
    </row>
    <row r="70" spans="1:19" x14ac:dyDescent="0.2">
      <c r="B70" s="13"/>
      <c r="D70" s="94" t="s">
        <v>41</v>
      </c>
      <c r="E70" s="94"/>
      <c r="F70" s="94"/>
      <c r="G70" s="94"/>
      <c r="H70" s="94"/>
      <c r="I70" s="94"/>
      <c r="J70" s="94"/>
      <c r="K70" s="94"/>
      <c r="L70" s="94"/>
      <c r="M70" s="171">
        <f>SUM(M69)</f>
        <v>1268329.3799999999</v>
      </c>
      <c r="N70" s="171"/>
      <c r="O70" s="171"/>
    </row>
    <row r="71" spans="1:19" x14ac:dyDescent="0.2">
      <c r="B71" s="13"/>
      <c r="C71" s="14"/>
      <c r="D71" s="31"/>
      <c r="E71" s="31"/>
      <c r="F71" s="31"/>
      <c r="G71" s="31"/>
      <c r="H71" s="31"/>
      <c r="I71" s="31"/>
      <c r="J71" s="31"/>
      <c r="K71" s="31"/>
      <c r="L71" s="32"/>
      <c r="M71" s="32"/>
      <c r="N71" s="32"/>
      <c r="O71" s="32"/>
      <c r="P71" s="32"/>
    </row>
    <row r="72" spans="1:19" x14ac:dyDescent="0.2">
      <c r="B72" s="13"/>
      <c r="C72" s="14"/>
      <c r="D72" s="31"/>
      <c r="E72" s="31"/>
      <c r="F72" s="31"/>
      <c r="G72" s="31"/>
      <c r="H72" s="31"/>
      <c r="I72" s="31"/>
      <c r="J72" s="31"/>
      <c r="K72" s="31"/>
      <c r="L72" s="32"/>
      <c r="M72" s="32"/>
      <c r="N72" s="32"/>
      <c r="O72" s="32"/>
      <c r="P72" s="32"/>
    </row>
    <row r="74" spans="1:19" x14ac:dyDescent="0.2">
      <c r="A74" s="11"/>
      <c r="B74" s="36" t="s">
        <v>42</v>
      </c>
    </row>
    <row r="75" spans="1:19" s="6" customFormat="1" x14ac:dyDescent="0.2">
      <c r="A75" s="37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</row>
    <row r="76" spans="1:19" ht="12" customHeight="1" x14ac:dyDescent="0.2">
      <c r="A76" s="39"/>
      <c r="B76" s="38"/>
      <c r="C76" s="186" t="s">
        <v>140</v>
      </c>
      <c r="D76" s="186"/>
      <c r="E76" s="186"/>
      <c r="F76" s="186"/>
      <c r="G76" s="186"/>
      <c r="H76" s="186"/>
      <c r="I76" s="186"/>
      <c r="J76" s="186"/>
      <c r="K76" s="186"/>
      <c r="L76" s="186"/>
      <c r="M76" s="186"/>
      <c r="N76" s="186"/>
      <c r="O76" s="186"/>
      <c r="P76" s="186"/>
    </row>
    <row r="77" spans="1:19" x14ac:dyDescent="0.2">
      <c r="A77" s="39"/>
      <c r="B77" s="38"/>
      <c r="C77" s="186"/>
      <c r="D77" s="186"/>
      <c r="E77" s="186"/>
      <c r="F77" s="186"/>
      <c r="G77" s="186"/>
      <c r="H77" s="186"/>
      <c r="I77" s="186"/>
      <c r="J77" s="186"/>
      <c r="K77" s="186"/>
      <c r="L77" s="186"/>
      <c r="M77" s="186"/>
      <c r="N77" s="186"/>
      <c r="O77" s="186"/>
      <c r="P77" s="186"/>
    </row>
    <row r="78" spans="1:19" x14ac:dyDescent="0.2">
      <c r="A78" s="39"/>
      <c r="B78" s="38"/>
      <c r="C78" s="186"/>
      <c r="D78" s="186"/>
      <c r="E78" s="186"/>
      <c r="F78" s="186"/>
      <c r="G78" s="186"/>
      <c r="H78" s="186"/>
      <c r="I78" s="186"/>
      <c r="J78" s="186"/>
      <c r="K78" s="186"/>
      <c r="L78" s="186"/>
      <c r="M78" s="186"/>
      <c r="N78" s="186"/>
      <c r="O78" s="186"/>
      <c r="P78" s="186"/>
    </row>
    <row r="79" spans="1:19" x14ac:dyDescent="0.2">
      <c r="A79" s="39"/>
      <c r="B79" s="38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</row>
    <row r="80" spans="1:19" x14ac:dyDescent="0.2">
      <c r="A80" s="39"/>
      <c r="B80" s="38"/>
      <c r="C80" s="22"/>
      <c r="D80" s="22"/>
      <c r="E80" s="187" t="s">
        <v>23</v>
      </c>
      <c r="F80" s="187"/>
      <c r="G80" s="187"/>
      <c r="H80" s="187"/>
      <c r="I80" s="188">
        <v>2024</v>
      </c>
      <c r="J80" s="188"/>
      <c r="K80" s="188"/>
      <c r="L80" s="189"/>
      <c r="M80" s="189"/>
      <c r="N80" s="155"/>
      <c r="P80" s="40"/>
    </row>
    <row r="81" spans="1:20" x14ac:dyDescent="0.2">
      <c r="A81" s="39"/>
      <c r="B81" s="38"/>
      <c r="C81" s="22"/>
      <c r="D81" s="22"/>
      <c r="E81" s="162" t="s">
        <v>43</v>
      </c>
      <c r="F81" s="162"/>
      <c r="G81" s="162"/>
      <c r="H81" s="162"/>
      <c r="I81" s="183">
        <v>133261.69</v>
      </c>
      <c r="J81" s="162"/>
      <c r="K81" s="162"/>
      <c r="L81" s="184"/>
      <c r="M81" s="185"/>
      <c r="N81" s="140"/>
      <c r="P81" s="22"/>
    </row>
    <row r="82" spans="1:20" x14ac:dyDescent="0.2">
      <c r="A82" s="39"/>
      <c r="B82" s="38"/>
      <c r="C82" s="22"/>
      <c r="D82" s="22"/>
      <c r="E82" s="162" t="s">
        <v>44</v>
      </c>
      <c r="F82" s="162"/>
      <c r="G82" s="162"/>
      <c r="H82" s="162"/>
      <c r="I82" s="183">
        <v>0</v>
      </c>
      <c r="J82" s="162"/>
      <c r="K82" s="162"/>
      <c r="L82" s="184"/>
      <c r="M82" s="185"/>
      <c r="N82" s="140"/>
      <c r="P82" s="22"/>
    </row>
    <row r="83" spans="1:20" x14ac:dyDescent="0.2">
      <c r="A83" s="39"/>
      <c r="B83" s="38"/>
      <c r="C83" s="22"/>
      <c r="D83" s="22"/>
      <c r="E83" s="141" t="s">
        <v>45</v>
      </c>
      <c r="F83" s="142"/>
      <c r="G83" s="142"/>
      <c r="H83" s="143"/>
      <c r="I83" s="160">
        <f>SUM(I81:K82)</f>
        <v>133261.69</v>
      </c>
      <c r="J83" s="160"/>
      <c r="K83" s="160"/>
      <c r="L83" s="182"/>
      <c r="M83" s="182"/>
      <c r="N83" s="147"/>
      <c r="P83" s="22"/>
    </row>
    <row r="84" spans="1:20" x14ac:dyDescent="0.2">
      <c r="A84" s="39"/>
      <c r="B84" s="38"/>
      <c r="C84" s="22"/>
      <c r="D84" s="22"/>
      <c r="E84" s="41"/>
      <c r="F84" s="41"/>
      <c r="G84" s="41"/>
      <c r="H84" s="41"/>
      <c r="I84" s="42"/>
      <c r="J84" s="42"/>
      <c r="K84" s="42"/>
      <c r="L84" s="42"/>
      <c r="M84" s="42"/>
      <c r="N84" s="42"/>
      <c r="P84" s="22"/>
    </row>
    <row r="85" spans="1:20" x14ac:dyDescent="0.2">
      <c r="A85" s="39"/>
      <c r="B85" s="38"/>
      <c r="C85" s="22"/>
      <c r="D85" s="22"/>
      <c r="E85" s="41"/>
      <c r="F85" s="41"/>
      <c r="G85" s="41"/>
      <c r="H85" s="41"/>
      <c r="I85" s="42"/>
      <c r="J85" s="42"/>
      <c r="K85" s="42"/>
      <c r="L85" s="42"/>
      <c r="M85" s="42"/>
      <c r="N85" s="42"/>
      <c r="P85" s="22"/>
    </row>
    <row r="86" spans="1:20" x14ac:dyDescent="0.2">
      <c r="A86" s="39"/>
      <c r="B86" s="38"/>
      <c r="C86" s="22"/>
      <c r="D86" s="22"/>
      <c r="E86" s="41"/>
      <c r="F86" s="41"/>
      <c r="G86" s="41"/>
      <c r="H86" s="41"/>
      <c r="I86" s="42"/>
      <c r="J86" s="42"/>
      <c r="K86" s="42"/>
      <c r="L86" s="42"/>
      <c r="M86" s="42"/>
      <c r="N86" s="42"/>
      <c r="P86" s="22"/>
    </row>
    <row r="87" spans="1:20" x14ac:dyDescent="0.2">
      <c r="A87" s="39"/>
      <c r="B87" s="38"/>
      <c r="C87" s="22"/>
      <c r="D87" s="22"/>
      <c r="E87" s="41"/>
      <c r="F87" s="41"/>
      <c r="G87" s="41"/>
      <c r="H87" s="41"/>
      <c r="I87" s="42"/>
      <c r="J87" s="42"/>
      <c r="K87" s="42"/>
      <c r="L87" s="42"/>
      <c r="M87" s="42"/>
      <c r="N87" s="42"/>
      <c r="P87" s="22"/>
    </row>
    <row r="88" spans="1:20" x14ac:dyDescent="0.2">
      <c r="A88" s="39"/>
      <c r="B88" s="38"/>
      <c r="C88" s="22"/>
      <c r="D88" s="22"/>
      <c r="E88" s="41"/>
      <c r="F88" s="41"/>
      <c r="G88" s="41"/>
      <c r="H88" s="41"/>
      <c r="I88" s="42"/>
      <c r="J88" s="42"/>
      <c r="K88" s="42"/>
      <c r="L88" s="42"/>
      <c r="M88" s="42"/>
      <c r="N88" s="42"/>
      <c r="P88" s="22"/>
    </row>
    <row r="89" spans="1:20" x14ac:dyDescent="0.2">
      <c r="A89" s="39"/>
      <c r="B89" s="38"/>
      <c r="C89" s="22"/>
      <c r="D89" s="22"/>
      <c r="E89" s="41"/>
      <c r="F89" s="41"/>
      <c r="G89" s="41"/>
      <c r="H89" s="41"/>
      <c r="I89" s="42"/>
      <c r="J89" s="42"/>
      <c r="K89" s="42"/>
      <c r="L89" s="42"/>
      <c r="M89" s="42"/>
      <c r="N89" s="42"/>
      <c r="P89" s="22"/>
    </row>
    <row r="90" spans="1:20" x14ac:dyDescent="0.2">
      <c r="A90" s="39"/>
      <c r="B90" s="12" t="s">
        <v>14</v>
      </c>
      <c r="C90" s="16" t="s">
        <v>46</v>
      </c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</row>
    <row r="91" spans="1:20" x14ac:dyDescent="0.2">
      <c r="A91" s="39"/>
      <c r="B91" s="12"/>
      <c r="C91" s="16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</row>
    <row r="92" spans="1:20" x14ac:dyDescent="0.2">
      <c r="A92" s="39"/>
      <c r="B92" s="38"/>
      <c r="C92" s="43" t="s">
        <v>47</v>
      </c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</row>
    <row r="93" spans="1:20" x14ac:dyDescent="0.2">
      <c r="A93" s="39"/>
      <c r="B93" s="38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</row>
    <row r="94" spans="1:20" x14ac:dyDescent="0.2">
      <c r="A94" s="39"/>
      <c r="B94" s="38"/>
      <c r="C94" s="22"/>
      <c r="D94" s="149" t="s">
        <v>23</v>
      </c>
      <c r="E94" s="150"/>
      <c r="F94" s="150"/>
      <c r="G94" s="150"/>
      <c r="H94" s="150"/>
      <c r="I94" s="150"/>
      <c r="J94" s="150"/>
      <c r="K94" s="150"/>
      <c r="L94" s="151"/>
      <c r="M94" s="152" t="s">
        <v>48</v>
      </c>
      <c r="N94" s="153"/>
      <c r="O94" s="154"/>
    </row>
    <row r="95" spans="1:20" x14ac:dyDescent="0.2">
      <c r="A95" s="39"/>
      <c r="B95" s="38"/>
      <c r="C95" s="22"/>
      <c r="D95" s="162" t="s">
        <v>49</v>
      </c>
      <c r="E95" s="162"/>
      <c r="F95" s="162"/>
      <c r="G95" s="162"/>
      <c r="H95" s="162"/>
      <c r="I95" s="162"/>
      <c r="J95" s="162"/>
      <c r="K95" s="162"/>
      <c r="L95" s="162"/>
      <c r="M95" s="176">
        <v>-18781.939999999999</v>
      </c>
      <c r="N95" s="177"/>
      <c r="O95" s="178"/>
      <c r="Q95" s="175"/>
      <c r="R95" s="175"/>
      <c r="S95" s="175"/>
      <c r="T95" s="175"/>
    </row>
    <row r="96" spans="1:20" x14ac:dyDescent="0.2">
      <c r="A96" s="39"/>
      <c r="B96" s="38"/>
      <c r="C96" s="22"/>
      <c r="D96" s="162" t="s">
        <v>50</v>
      </c>
      <c r="E96" s="162"/>
      <c r="F96" s="162"/>
      <c r="G96" s="162"/>
      <c r="H96" s="162"/>
      <c r="I96" s="162"/>
      <c r="J96" s="162"/>
      <c r="K96" s="162"/>
      <c r="L96" s="162"/>
      <c r="M96" s="176">
        <v>-6092.77</v>
      </c>
      <c r="N96" s="177"/>
      <c r="O96" s="178"/>
      <c r="Q96" s="34"/>
    </row>
    <row r="97" spans="1:17" x14ac:dyDescent="0.2">
      <c r="A97" s="39"/>
      <c r="B97" s="38"/>
      <c r="C97" s="22"/>
      <c r="D97" s="162" t="s">
        <v>51</v>
      </c>
      <c r="E97" s="162"/>
      <c r="F97" s="162"/>
      <c r="G97" s="162"/>
      <c r="H97" s="162"/>
      <c r="I97" s="162"/>
      <c r="J97" s="162"/>
      <c r="K97" s="162"/>
      <c r="L97" s="162"/>
      <c r="M97" s="176">
        <v>158136.4</v>
      </c>
      <c r="N97" s="177"/>
      <c r="O97" s="178"/>
      <c r="Q97" s="34"/>
    </row>
    <row r="98" spans="1:17" x14ac:dyDescent="0.2">
      <c r="A98" s="39"/>
      <c r="B98" s="38"/>
      <c r="C98" s="22"/>
      <c r="D98" s="179" t="s">
        <v>52</v>
      </c>
      <c r="E98" s="180"/>
      <c r="F98" s="180"/>
      <c r="G98" s="180"/>
      <c r="H98" s="180"/>
      <c r="I98" s="180"/>
      <c r="J98" s="180"/>
      <c r="K98" s="180"/>
      <c r="L98" s="181"/>
      <c r="M98" s="144">
        <f>SUM(M95:O97)</f>
        <v>133261.69</v>
      </c>
      <c r="N98" s="145"/>
      <c r="O98" s="146"/>
    </row>
    <row r="99" spans="1:17" x14ac:dyDescent="0.2">
      <c r="A99" s="39"/>
      <c r="B99" s="38"/>
      <c r="C99" s="22"/>
      <c r="D99" s="46"/>
      <c r="E99" s="46"/>
      <c r="F99" s="46"/>
      <c r="G99" s="46"/>
      <c r="H99" s="46"/>
      <c r="I99" s="46"/>
      <c r="J99" s="46"/>
      <c r="K99" s="46"/>
      <c r="L99" s="46"/>
      <c r="M99" s="42"/>
      <c r="N99" s="42"/>
      <c r="O99" s="42"/>
    </row>
    <row r="100" spans="1:17" x14ac:dyDescent="0.2">
      <c r="A100" s="39"/>
      <c r="B100" s="38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</row>
    <row r="101" spans="1:17" x14ac:dyDescent="0.2">
      <c r="A101" s="39"/>
      <c r="B101" s="38"/>
      <c r="I101" s="15"/>
      <c r="J101" s="15"/>
      <c r="K101" s="15"/>
      <c r="L101" s="15"/>
      <c r="M101" s="15"/>
      <c r="N101" s="15"/>
      <c r="O101" s="15"/>
      <c r="P101" s="15"/>
    </row>
    <row r="102" spans="1:17" x14ac:dyDescent="0.2">
      <c r="A102" s="39"/>
      <c r="B102" s="38"/>
      <c r="C102" s="16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</row>
    <row r="103" spans="1:17" x14ac:dyDescent="0.2">
      <c r="A103" s="39"/>
      <c r="B103" s="38"/>
      <c r="C103" s="16" t="s">
        <v>53</v>
      </c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</row>
    <row r="104" spans="1:17" x14ac:dyDescent="0.2">
      <c r="A104" s="39"/>
      <c r="B104" s="38"/>
      <c r="C104" s="16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</row>
    <row r="105" spans="1:17" ht="12" customHeight="1" x14ac:dyDescent="0.2">
      <c r="A105" s="39"/>
      <c r="B105" s="38"/>
      <c r="C105" s="172" t="s">
        <v>135</v>
      </c>
      <c r="D105" s="172"/>
      <c r="E105" s="172"/>
      <c r="F105" s="172"/>
      <c r="G105" s="172"/>
      <c r="H105" s="172"/>
      <c r="I105" s="172"/>
      <c r="J105" s="172"/>
      <c r="K105" s="172"/>
      <c r="L105" s="172"/>
      <c r="M105" s="172"/>
      <c r="N105" s="172"/>
      <c r="O105" s="172"/>
      <c r="P105" s="172"/>
    </row>
    <row r="106" spans="1:17" x14ac:dyDescent="0.2">
      <c r="A106" s="39"/>
      <c r="B106" s="38"/>
      <c r="C106" s="172"/>
      <c r="D106" s="172"/>
      <c r="E106" s="172"/>
      <c r="F106" s="172"/>
      <c r="G106" s="172"/>
      <c r="H106" s="172"/>
      <c r="I106" s="172"/>
      <c r="J106" s="172"/>
      <c r="K106" s="172"/>
      <c r="L106" s="172"/>
      <c r="M106" s="172"/>
      <c r="N106" s="172"/>
      <c r="O106" s="172"/>
      <c r="P106" s="172"/>
    </row>
    <row r="107" spans="1:17" x14ac:dyDescent="0.2">
      <c r="A107" s="39"/>
      <c r="B107" s="38"/>
      <c r="C107" s="172"/>
      <c r="D107" s="172"/>
      <c r="E107" s="172"/>
      <c r="F107" s="172"/>
      <c r="G107" s="172"/>
      <c r="H107" s="172"/>
      <c r="I107" s="172"/>
      <c r="J107" s="172"/>
      <c r="K107" s="172"/>
      <c r="L107" s="172"/>
      <c r="M107" s="172"/>
      <c r="N107" s="172"/>
      <c r="O107" s="172"/>
      <c r="P107" s="172"/>
    </row>
    <row r="108" spans="1:17" x14ac:dyDescent="0.2">
      <c r="A108" s="39"/>
      <c r="B108" s="38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</row>
    <row r="109" spans="1:17" x14ac:dyDescent="0.2">
      <c r="A109" s="39"/>
      <c r="B109" s="38"/>
      <c r="C109" s="16" t="s">
        <v>54</v>
      </c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</row>
    <row r="110" spans="1:17" x14ac:dyDescent="0.2">
      <c r="A110" s="39"/>
      <c r="B110" s="38"/>
      <c r="C110" s="16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</row>
    <row r="111" spans="1:17" ht="12" customHeight="1" x14ac:dyDescent="0.2">
      <c r="A111" s="39"/>
      <c r="B111" s="38"/>
      <c r="C111" s="172" t="s">
        <v>141</v>
      </c>
      <c r="D111" s="172"/>
      <c r="E111" s="172"/>
      <c r="F111" s="172"/>
      <c r="G111" s="172"/>
      <c r="H111" s="172"/>
      <c r="I111" s="172"/>
      <c r="J111" s="172"/>
      <c r="K111" s="172"/>
      <c r="L111" s="172"/>
      <c r="M111" s="172"/>
      <c r="N111" s="172"/>
      <c r="O111" s="172"/>
      <c r="P111" s="172"/>
    </row>
    <row r="112" spans="1:17" x14ac:dyDescent="0.2">
      <c r="A112" s="39"/>
      <c r="B112" s="38"/>
      <c r="C112" s="172"/>
      <c r="D112" s="172"/>
      <c r="E112" s="172"/>
      <c r="F112" s="172"/>
      <c r="G112" s="172"/>
      <c r="H112" s="172"/>
      <c r="I112" s="172"/>
      <c r="J112" s="172"/>
      <c r="K112" s="172"/>
      <c r="L112" s="172"/>
      <c r="M112" s="172"/>
      <c r="N112" s="172"/>
      <c r="O112" s="172"/>
      <c r="P112" s="172"/>
    </row>
    <row r="113" spans="1:18" x14ac:dyDescent="0.2">
      <c r="A113" s="39"/>
      <c r="B113" s="38"/>
      <c r="C113" s="172"/>
      <c r="D113" s="172"/>
      <c r="E113" s="172"/>
      <c r="F113" s="172"/>
      <c r="G113" s="172"/>
      <c r="H113" s="172"/>
      <c r="I113" s="172"/>
      <c r="J113" s="172"/>
      <c r="K113" s="172"/>
      <c r="L113" s="172"/>
      <c r="M113" s="172"/>
      <c r="N113" s="172"/>
      <c r="O113" s="172"/>
      <c r="P113" s="172"/>
    </row>
    <row r="114" spans="1:18" x14ac:dyDescent="0.2">
      <c r="A114" s="39"/>
      <c r="B114" s="38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</row>
    <row r="115" spans="1:18" x14ac:dyDescent="0.2">
      <c r="A115" s="39"/>
      <c r="B115" s="38"/>
      <c r="C115" s="16" t="s">
        <v>55</v>
      </c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</row>
    <row r="116" spans="1:18" x14ac:dyDescent="0.2">
      <c r="A116" s="39"/>
      <c r="B116" s="38"/>
      <c r="C116" s="16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</row>
    <row r="117" spans="1:18" ht="12" customHeight="1" x14ac:dyDescent="0.2">
      <c r="A117" s="39"/>
      <c r="B117" s="38"/>
      <c r="C117" s="173" t="s">
        <v>56</v>
      </c>
      <c r="D117" s="173"/>
      <c r="E117" s="173"/>
      <c r="F117" s="173"/>
      <c r="G117" s="173"/>
      <c r="H117" s="173"/>
      <c r="I117" s="173"/>
      <c r="J117" s="173"/>
      <c r="K117" s="173"/>
      <c r="L117" s="173"/>
      <c r="M117" s="173"/>
      <c r="N117" s="173"/>
      <c r="O117" s="173"/>
      <c r="P117" s="173"/>
    </row>
    <row r="118" spans="1:18" x14ac:dyDescent="0.2">
      <c r="A118" s="39"/>
      <c r="B118" s="38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</row>
    <row r="119" spans="1:18" x14ac:dyDescent="0.2">
      <c r="A119" s="39"/>
      <c r="B119" s="38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</row>
    <row r="120" spans="1:18" x14ac:dyDescent="0.2">
      <c r="A120" s="38"/>
      <c r="B120" s="11" t="s">
        <v>57</v>
      </c>
      <c r="C120" s="47" t="s">
        <v>58</v>
      </c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</row>
    <row r="121" spans="1:18" x14ac:dyDescent="0.2">
      <c r="A121" s="38"/>
      <c r="B121" s="11"/>
      <c r="C121" s="47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</row>
    <row r="122" spans="1:18" x14ac:dyDescent="0.25">
      <c r="A122" s="48"/>
      <c r="B122" s="48"/>
      <c r="C122" s="11" t="s">
        <v>59</v>
      </c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48"/>
    </row>
    <row r="123" spans="1:18" x14ac:dyDescent="0.25">
      <c r="A123" s="48"/>
      <c r="B123" s="48"/>
      <c r="C123" s="11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48"/>
    </row>
    <row r="124" spans="1:18" x14ac:dyDescent="0.25">
      <c r="B124" s="49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</row>
    <row r="125" spans="1:18" x14ac:dyDescent="0.2">
      <c r="B125" s="49"/>
      <c r="C125" s="30"/>
      <c r="D125" s="149" t="s">
        <v>23</v>
      </c>
      <c r="E125" s="150"/>
      <c r="F125" s="150"/>
      <c r="G125" s="150"/>
      <c r="H125" s="150"/>
      <c r="I125" s="150"/>
      <c r="J125" s="150"/>
      <c r="K125" s="150"/>
      <c r="L125" s="151"/>
      <c r="M125" s="152" t="s">
        <v>48</v>
      </c>
      <c r="N125" s="153"/>
      <c r="O125" s="154"/>
    </row>
    <row r="126" spans="1:18" x14ac:dyDescent="0.2">
      <c r="B126" s="49"/>
      <c r="C126" s="30"/>
      <c r="D126" s="164" t="s">
        <v>60</v>
      </c>
      <c r="E126" s="165"/>
      <c r="F126" s="165"/>
      <c r="G126" s="165"/>
      <c r="H126" s="165"/>
      <c r="I126" s="165"/>
      <c r="J126" s="165"/>
      <c r="K126" s="165"/>
      <c r="L126" s="166"/>
      <c r="M126" s="174">
        <v>671.98</v>
      </c>
      <c r="N126" s="174"/>
      <c r="O126" s="174"/>
    </row>
    <row r="127" spans="1:18" x14ac:dyDescent="0.2">
      <c r="B127" s="49"/>
      <c r="C127" s="30"/>
      <c r="D127" s="94" t="s">
        <v>61</v>
      </c>
      <c r="E127" s="94"/>
      <c r="F127" s="94"/>
      <c r="G127" s="94"/>
      <c r="H127" s="94"/>
      <c r="I127" s="94"/>
      <c r="J127" s="94"/>
      <c r="K127" s="94"/>
      <c r="L127" s="94"/>
      <c r="M127" s="170">
        <f>SUM(M126:O126)</f>
        <v>671.98</v>
      </c>
      <c r="N127" s="170"/>
      <c r="O127" s="170"/>
    </row>
    <row r="128" spans="1:18" x14ac:dyDescent="0.2">
      <c r="B128" s="49"/>
      <c r="C128" s="30"/>
      <c r="D128" s="162" t="s">
        <v>62</v>
      </c>
      <c r="E128" s="162"/>
      <c r="F128" s="162"/>
      <c r="G128" s="162"/>
      <c r="H128" s="162"/>
      <c r="I128" s="162"/>
      <c r="J128" s="162"/>
      <c r="K128" s="162"/>
      <c r="L128" s="162"/>
      <c r="M128" s="163">
        <v>15542716.9</v>
      </c>
      <c r="N128" s="163"/>
      <c r="O128" s="163"/>
      <c r="R128" s="34"/>
    </row>
    <row r="129" spans="1:18" x14ac:dyDescent="0.2">
      <c r="B129" s="49"/>
      <c r="C129" s="30"/>
      <c r="D129" s="94" t="s">
        <v>63</v>
      </c>
      <c r="E129" s="94"/>
      <c r="F129" s="94"/>
      <c r="G129" s="94"/>
      <c r="H129" s="94"/>
      <c r="I129" s="94"/>
      <c r="J129" s="94"/>
      <c r="K129" s="94"/>
      <c r="L129" s="94"/>
      <c r="M129" s="171">
        <f>SUM(M128)</f>
        <v>15542716.9</v>
      </c>
      <c r="N129" s="171"/>
      <c r="O129" s="171"/>
      <c r="R129" s="34"/>
    </row>
    <row r="130" spans="1:18" x14ac:dyDescent="0.2">
      <c r="B130" s="49"/>
      <c r="C130" s="30"/>
      <c r="D130" s="93" t="s">
        <v>147</v>
      </c>
      <c r="E130" s="93"/>
      <c r="F130" s="93"/>
      <c r="G130" s="93"/>
      <c r="H130" s="93"/>
      <c r="I130" s="93"/>
      <c r="J130" s="93"/>
      <c r="K130" s="93"/>
      <c r="L130" s="93"/>
      <c r="M130" s="95">
        <v>34300.080000000002</v>
      </c>
      <c r="N130" s="95"/>
      <c r="O130" s="95"/>
      <c r="R130" s="34"/>
    </row>
    <row r="131" spans="1:18" x14ac:dyDescent="0.2">
      <c r="B131" s="49"/>
      <c r="C131" s="30"/>
      <c r="D131" s="94" t="s">
        <v>148</v>
      </c>
      <c r="E131" s="94"/>
      <c r="F131" s="94"/>
      <c r="G131" s="94"/>
      <c r="H131" s="94"/>
      <c r="I131" s="94"/>
      <c r="J131" s="94"/>
      <c r="K131" s="94"/>
      <c r="L131" s="94"/>
      <c r="M131" s="96">
        <v>34300.080000000002</v>
      </c>
      <c r="N131" s="96"/>
      <c r="O131" s="96"/>
      <c r="R131" s="34"/>
    </row>
    <row r="132" spans="1:18" x14ac:dyDescent="0.2">
      <c r="B132" s="49"/>
      <c r="C132" s="30"/>
      <c r="D132" s="94" t="s">
        <v>149</v>
      </c>
      <c r="E132" s="94"/>
      <c r="F132" s="94"/>
      <c r="G132" s="94"/>
      <c r="H132" s="94"/>
      <c r="I132" s="94"/>
      <c r="J132" s="94"/>
      <c r="K132" s="94"/>
      <c r="L132" s="94"/>
      <c r="M132" s="96">
        <f>M127+M129+M131</f>
        <v>15577688.960000001</v>
      </c>
      <c r="N132" s="96"/>
      <c r="O132" s="96"/>
      <c r="R132" s="34"/>
    </row>
    <row r="133" spans="1:18" x14ac:dyDescent="0.2">
      <c r="B133" s="49"/>
      <c r="C133" s="30"/>
      <c r="D133" s="46"/>
      <c r="E133" s="46"/>
      <c r="F133" s="46"/>
      <c r="G133" s="46"/>
      <c r="H133" s="46"/>
      <c r="I133" s="46"/>
      <c r="J133" s="46"/>
      <c r="K133" s="46"/>
      <c r="L133" s="46"/>
      <c r="M133" s="50"/>
      <c r="N133" s="50"/>
      <c r="O133" s="50"/>
      <c r="P133" s="30"/>
    </row>
    <row r="134" spans="1:18" x14ac:dyDescent="0.25">
      <c r="B134" s="49"/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  <c r="O134" s="51"/>
      <c r="P134" s="51"/>
    </row>
    <row r="135" spans="1:18" x14ac:dyDescent="0.25">
      <c r="A135" s="22"/>
      <c r="B135" s="22"/>
      <c r="C135" s="11" t="s">
        <v>64</v>
      </c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</row>
    <row r="136" spans="1:18" x14ac:dyDescent="0.25">
      <c r="A136" s="22"/>
      <c r="B136" s="22"/>
      <c r="C136" s="11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</row>
    <row r="137" spans="1:18" ht="12" customHeight="1" x14ac:dyDescent="0.25">
      <c r="A137" s="22"/>
      <c r="B137" s="52" t="s">
        <v>65</v>
      </c>
      <c r="C137" s="161" t="s">
        <v>66</v>
      </c>
      <c r="D137" s="161"/>
      <c r="E137" s="161"/>
      <c r="F137" s="161"/>
      <c r="G137" s="161"/>
      <c r="H137" s="161"/>
      <c r="I137" s="161"/>
      <c r="J137" s="161"/>
      <c r="K137" s="161"/>
      <c r="L137" s="161"/>
      <c r="M137" s="161"/>
      <c r="N137" s="161"/>
      <c r="O137" s="161"/>
      <c r="P137" s="161"/>
    </row>
    <row r="138" spans="1:18" x14ac:dyDescent="0.25">
      <c r="A138" s="22"/>
      <c r="B138" s="52"/>
      <c r="C138" s="161"/>
      <c r="D138" s="161"/>
      <c r="E138" s="161"/>
      <c r="F138" s="161"/>
      <c r="G138" s="161"/>
      <c r="H138" s="161"/>
      <c r="I138" s="161"/>
      <c r="J138" s="161"/>
      <c r="K138" s="161"/>
      <c r="L138" s="161"/>
      <c r="M138" s="161"/>
      <c r="N138" s="161"/>
      <c r="O138" s="161"/>
      <c r="P138" s="161"/>
    </row>
    <row r="139" spans="1:18" x14ac:dyDescent="0.25">
      <c r="A139" s="22"/>
      <c r="B139" s="23"/>
      <c r="C139" s="161"/>
      <c r="D139" s="161"/>
      <c r="E139" s="161"/>
      <c r="F139" s="161"/>
      <c r="G139" s="161"/>
      <c r="H139" s="161"/>
      <c r="I139" s="161"/>
      <c r="J139" s="161"/>
      <c r="K139" s="161"/>
      <c r="L139" s="161"/>
      <c r="M139" s="161"/>
      <c r="N139" s="161"/>
      <c r="O139" s="161"/>
      <c r="P139" s="161"/>
    </row>
    <row r="140" spans="1:18" x14ac:dyDescent="0.25">
      <c r="A140" s="22"/>
      <c r="B140" s="23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</row>
    <row r="141" spans="1:18" x14ac:dyDescent="0.2">
      <c r="A141" s="22"/>
      <c r="B141" s="23"/>
      <c r="C141" s="22"/>
      <c r="D141" s="22"/>
      <c r="E141" s="149" t="s">
        <v>23</v>
      </c>
      <c r="F141" s="150"/>
      <c r="G141" s="150"/>
      <c r="H141" s="150"/>
      <c r="I141" s="150"/>
      <c r="J141" s="150"/>
      <c r="K141" s="151"/>
      <c r="L141" s="152" t="s">
        <v>48</v>
      </c>
      <c r="M141" s="153"/>
      <c r="N141" s="154"/>
      <c r="P141" s="22"/>
    </row>
    <row r="142" spans="1:18" x14ac:dyDescent="0.2">
      <c r="A142" s="22"/>
      <c r="B142" s="23"/>
      <c r="C142" s="22"/>
      <c r="D142" s="22"/>
      <c r="E142" s="162" t="s">
        <v>67</v>
      </c>
      <c r="F142" s="162"/>
      <c r="G142" s="162"/>
      <c r="H142" s="162"/>
      <c r="I142" s="162"/>
      <c r="J142" s="162"/>
      <c r="K142" s="162"/>
      <c r="L142" s="163">
        <v>13726012.529999999</v>
      </c>
      <c r="M142" s="163"/>
      <c r="N142" s="163"/>
      <c r="P142" s="40"/>
      <c r="Q142" s="34"/>
      <c r="R142" s="34"/>
    </row>
    <row r="143" spans="1:18" x14ac:dyDescent="0.2">
      <c r="A143" s="22"/>
      <c r="B143" s="23"/>
      <c r="C143" s="22"/>
      <c r="D143" s="22"/>
      <c r="E143" s="164" t="s">
        <v>136</v>
      </c>
      <c r="F143" s="165"/>
      <c r="G143" s="165"/>
      <c r="H143" s="165"/>
      <c r="I143" s="165"/>
      <c r="J143" s="165"/>
      <c r="K143" s="166"/>
      <c r="L143" s="167">
        <v>52750</v>
      </c>
      <c r="M143" s="168"/>
      <c r="N143" s="169"/>
      <c r="P143" s="40"/>
      <c r="Q143" s="34"/>
      <c r="R143" s="34"/>
    </row>
    <row r="144" spans="1:18" x14ac:dyDescent="0.2">
      <c r="A144" s="22"/>
      <c r="B144" s="23"/>
      <c r="C144" s="22"/>
      <c r="D144" s="22"/>
      <c r="E144" s="134" t="s">
        <v>68</v>
      </c>
      <c r="F144" s="135"/>
      <c r="G144" s="135"/>
      <c r="H144" s="135"/>
      <c r="I144" s="135"/>
      <c r="J144" s="135"/>
      <c r="K144" s="136"/>
      <c r="L144" s="137">
        <v>292176.25</v>
      </c>
      <c r="M144" s="138"/>
      <c r="N144" s="139"/>
      <c r="P144" s="22"/>
    </row>
    <row r="145" spans="1:32" x14ac:dyDescent="0.2">
      <c r="A145" s="22"/>
      <c r="B145" s="23"/>
      <c r="C145" s="22"/>
      <c r="D145" s="22"/>
      <c r="E145" s="141" t="s">
        <v>69</v>
      </c>
      <c r="F145" s="142"/>
      <c r="G145" s="142"/>
      <c r="H145" s="142"/>
      <c r="I145" s="142"/>
      <c r="J145" s="142"/>
      <c r="K145" s="143"/>
      <c r="L145" s="160">
        <f>SUM(L142:N144)</f>
        <v>14070938.779999999</v>
      </c>
      <c r="M145" s="160"/>
      <c r="N145" s="160"/>
      <c r="P145" s="22"/>
      <c r="Q145" s="34"/>
      <c r="R145" s="34"/>
    </row>
    <row r="146" spans="1:32" x14ac:dyDescent="0.25">
      <c r="A146" s="22"/>
      <c r="B146" s="23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</row>
    <row r="147" spans="1:32" x14ac:dyDescent="0.2">
      <c r="A147" s="22"/>
      <c r="B147" s="23"/>
      <c r="C147" s="15" t="s">
        <v>70</v>
      </c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R147" s="34"/>
    </row>
    <row r="148" spans="1:32" x14ac:dyDescent="0.25">
      <c r="A148" s="22"/>
      <c r="B148" s="23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</row>
    <row r="149" spans="1:32" x14ac:dyDescent="0.2">
      <c r="A149" s="22"/>
      <c r="B149" s="23"/>
      <c r="C149" s="149" t="s">
        <v>23</v>
      </c>
      <c r="D149" s="150"/>
      <c r="E149" s="150"/>
      <c r="F149" s="150"/>
      <c r="G149" s="150"/>
      <c r="H149" s="150"/>
      <c r="I149" s="150"/>
      <c r="J149" s="151"/>
      <c r="K149" s="152" t="s">
        <v>48</v>
      </c>
      <c r="L149" s="153"/>
      <c r="M149" s="154"/>
      <c r="N149" s="152" t="s">
        <v>71</v>
      </c>
      <c r="O149" s="153"/>
      <c r="P149" s="154"/>
      <c r="R149" s="34"/>
      <c r="S149" s="34"/>
    </row>
    <row r="150" spans="1:32" x14ac:dyDescent="0.2">
      <c r="A150" s="22"/>
      <c r="B150" s="23"/>
      <c r="C150" s="53" t="s">
        <v>72</v>
      </c>
      <c r="D150" s="44"/>
      <c r="E150" s="44"/>
      <c r="F150" s="44"/>
      <c r="G150" s="44"/>
      <c r="H150" s="44"/>
      <c r="I150" s="44"/>
      <c r="J150" s="45"/>
      <c r="K150" s="137">
        <v>3169984.46</v>
      </c>
      <c r="L150" s="138"/>
      <c r="M150" s="139"/>
      <c r="N150" s="157">
        <f>K150/L145</f>
        <v>0.22528592509447334</v>
      </c>
      <c r="O150" s="158"/>
      <c r="P150" s="159"/>
      <c r="R150" s="34"/>
      <c r="S150" s="34"/>
      <c r="T150" s="34"/>
    </row>
    <row r="151" spans="1:32" x14ac:dyDescent="0.2">
      <c r="A151" s="22"/>
      <c r="B151" s="23"/>
      <c r="C151" s="53" t="s">
        <v>73</v>
      </c>
      <c r="D151" s="44"/>
      <c r="E151" s="44"/>
      <c r="F151" s="44"/>
      <c r="G151" s="44"/>
      <c r="H151" s="44"/>
      <c r="I151" s="44"/>
      <c r="J151" s="45"/>
      <c r="K151" s="137">
        <v>1908726.15</v>
      </c>
      <c r="L151" s="138"/>
      <c r="M151" s="139"/>
      <c r="N151" s="157">
        <f>K151/L145</f>
        <v>0.13565023484524036</v>
      </c>
      <c r="O151" s="158"/>
      <c r="P151" s="159"/>
      <c r="R151" s="34"/>
    </row>
    <row r="152" spans="1:32" x14ac:dyDescent="0.2">
      <c r="A152" s="22"/>
      <c r="B152" s="23"/>
      <c r="C152" s="53" t="s">
        <v>74</v>
      </c>
      <c r="D152" s="44"/>
      <c r="E152" s="44"/>
      <c r="F152" s="44"/>
      <c r="G152" s="44"/>
      <c r="H152" s="44"/>
      <c r="I152" s="44"/>
      <c r="J152" s="45"/>
      <c r="K152" s="137">
        <v>2912258.73</v>
      </c>
      <c r="L152" s="138"/>
      <c r="M152" s="139"/>
      <c r="N152" s="157">
        <f>K152/L145</f>
        <v>0.206969753442421</v>
      </c>
      <c r="O152" s="158"/>
      <c r="P152" s="159"/>
      <c r="R152" s="34"/>
      <c r="S152" s="34"/>
    </row>
    <row r="153" spans="1:32" s="6" customFormat="1" x14ac:dyDescent="0.25">
      <c r="A153" s="22"/>
      <c r="B153" s="23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AF153" s="54"/>
    </row>
    <row r="154" spans="1:32" s="6" customFormat="1" x14ac:dyDescent="0.25">
      <c r="A154" s="22"/>
      <c r="B154" s="23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</row>
    <row r="155" spans="1:32" x14ac:dyDescent="0.25">
      <c r="B155" s="49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</row>
    <row r="156" spans="1:32" x14ac:dyDescent="0.25">
      <c r="A156" s="11"/>
      <c r="B156" s="55" t="s">
        <v>75</v>
      </c>
      <c r="C156" s="56" t="s">
        <v>76</v>
      </c>
    </row>
    <row r="157" spans="1:32" x14ac:dyDescent="0.25">
      <c r="A157" s="11"/>
      <c r="B157" s="55"/>
      <c r="C157" s="56"/>
    </row>
    <row r="158" spans="1:32" x14ac:dyDescent="0.25">
      <c r="A158" s="48"/>
      <c r="B158" s="57"/>
      <c r="C158" s="11" t="s">
        <v>77</v>
      </c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48"/>
    </row>
    <row r="159" spans="1:32" x14ac:dyDescent="0.25">
      <c r="A159" s="48"/>
      <c r="B159" s="57"/>
      <c r="C159" s="11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</row>
    <row r="161" spans="1:17" x14ac:dyDescent="0.2">
      <c r="E161" s="149" t="s">
        <v>23</v>
      </c>
      <c r="F161" s="150"/>
      <c r="G161" s="150"/>
      <c r="H161" s="151"/>
      <c r="I161" s="152">
        <v>2024</v>
      </c>
      <c r="J161" s="153"/>
      <c r="K161" s="154"/>
      <c r="L161" s="155"/>
      <c r="M161" s="156"/>
      <c r="N161" s="156"/>
    </row>
    <row r="162" spans="1:17" x14ac:dyDescent="0.2">
      <c r="E162" s="134" t="s">
        <v>78</v>
      </c>
      <c r="F162" s="135"/>
      <c r="G162" s="135"/>
      <c r="H162" s="136"/>
      <c r="I162" s="137">
        <v>27998.99</v>
      </c>
      <c r="J162" s="138"/>
      <c r="K162" s="139"/>
      <c r="L162" s="24"/>
      <c r="M162" s="25"/>
      <c r="N162" s="25"/>
      <c r="P162" s="34"/>
      <c r="Q162" s="58"/>
    </row>
    <row r="163" spans="1:17" x14ac:dyDescent="0.2">
      <c r="A163" s="59"/>
      <c r="E163" s="134" t="s">
        <v>79</v>
      </c>
      <c r="F163" s="135"/>
      <c r="G163" s="135"/>
      <c r="H163" s="136"/>
      <c r="I163" s="137">
        <v>3568147.27</v>
      </c>
      <c r="J163" s="138"/>
      <c r="K163" s="139"/>
      <c r="L163" s="140"/>
      <c r="M163" s="100"/>
      <c r="N163" s="100"/>
    </row>
    <row r="164" spans="1:17" s="6" customFormat="1" x14ac:dyDescent="0.2">
      <c r="A164" s="1"/>
      <c r="B164" s="1"/>
      <c r="C164" s="1"/>
      <c r="D164" s="1"/>
      <c r="E164" s="141" t="s">
        <v>80</v>
      </c>
      <c r="F164" s="142"/>
      <c r="G164" s="142"/>
      <c r="H164" s="143"/>
      <c r="I164" s="144">
        <f>+I162+I163</f>
        <v>3596146.2600000002</v>
      </c>
      <c r="J164" s="145"/>
      <c r="K164" s="146"/>
      <c r="L164" s="147"/>
      <c r="M164" s="148"/>
      <c r="N164" s="148"/>
      <c r="O164" s="1"/>
      <c r="P164" s="34"/>
      <c r="Q164" s="60"/>
    </row>
    <row r="165" spans="1:17" s="6" customForma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7" s="6" customForma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7" s="6" customForma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7" s="6" customForma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7" s="6" customForma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7" s="6" customForma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7" s="6" customForma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7" s="6" customForma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7" s="6" customForma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7" s="30" customFormat="1" ht="25.5" customHeight="1" x14ac:dyDescent="0.25">
      <c r="A174" s="1"/>
      <c r="B174" s="11" t="s">
        <v>81</v>
      </c>
      <c r="C174" s="130" t="s">
        <v>82</v>
      </c>
      <c r="D174" s="130"/>
      <c r="E174" s="130"/>
      <c r="F174" s="130"/>
      <c r="G174" s="130"/>
      <c r="H174" s="130"/>
      <c r="I174" s="130"/>
      <c r="J174" s="130"/>
      <c r="K174" s="130"/>
      <c r="L174" s="130"/>
      <c r="M174" s="130"/>
      <c r="N174" s="130"/>
      <c r="O174" s="130"/>
      <c r="P174" s="130"/>
    </row>
    <row r="176" spans="1:17" x14ac:dyDescent="0.25">
      <c r="C176" s="109" t="s">
        <v>83</v>
      </c>
      <c r="D176" s="110"/>
      <c r="E176" s="110"/>
      <c r="F176" s="110"/>
      <c r="G176" s="110"/>
      <c r="H176" s="110"/>
      <c r="I176" s="110"/>
      <c r="J176" s="110"/>
      <c r="K176" s="110"/>
      <c r="L176" s="110"/>
      <c r="M176" s="110"/>
      <c r="N176" s="110"/>
      <c r="O176" s="110"/>
      <c r="P176" s="111"/>
    </row>
    <row r="177" spans="3:18" ht="12" customHeight="1" x14ac:dyDescent="0.25">
      <c r="C177" s="112" t="s">
        <v>84</v>
      </c>
      <c r="D177" s="113"/>
      <c r="E177" s="113"/>
      <c r="F177" s="113"/>
      <c r="G177" s="113"/>
      <c r="H177" s="113"/>
      <c r="I177" s="113"/>
      <c r="J177" s="113"/>
      <c r="K177" s="113"/>
      <c r="L177" s="113"/>
      <c r="M177" s="113"/>
      <c r="N177" s="113"/>
      <c r="O177" s="113"/>
      <c r="P177" s="114"/>
    </row>
    <row r="178" spans="3:18" x14ac:dyDescent="0.25">
      <c r="C178" s="131" t="s">
        <v>146</v>
      </c>
      <c r="D178" s="132"/>
      <c r="E178" s="132"/>
      <c r="F178" s="132"/>
      <c r="G178" s="132"/>
      <c r="H178" s="132"/>
      <c r="I178" s="132"/>
      <c r="J178" s="132"/>
      <c r="K178" s="132"/>
      <c r="L178" s="132"/>
      <c r="M178" s="132"/>
      <c r="N178" s="132"/>
      <c r="O178" s="132"/>
      <c r="P178" s="133"/>
    </row>
    <row r="179" spans="3:18" ht="12" customHeight="1" x14ac:dyDescent="0.25">
      <c r="C179" s="115" t="s">
        <v>85</v>
      </c>
      <c r="D179" s="116"/>
      <c r="E179" s="116"/>
      <c r="F179" s="116"/>
      <c r="G179" s="116"/>
      <c r="H179" s="116"/>
      <c r="I179" s="116"/>
      <c r="J179" s="116"/>
      <c r="K179" s="116"/>
      <c r="L179" s="116"/>
      <c r="M179" s="116"/>
      <c r="N179" s="116"/>
      <c r="O179" s="116"/>
      <c r="P179" s="117"/>
    </row>
    <row r="180" spans="3:18" ht="12.75" x14ac:dyDescent="0.2">
      <c r="C180" s="118" t="s">
        <v>86</v>
      </c>
      <c r="D180" s="119"/>
      <c r="E180" s="119"/>
      <c r="F180" s="119"/>
      <c r="G180" s="119"/>
      <c r="H180" s="119"/>
      <c r="I180" s="119"/>
      <c r="J180" s="119"/>
      <c r="K180" s="119"/>
      <c r="L180" s="119"/>
      <c r="M180" s="119"/>
      <c r="N180" s="120"/>
      <c r="O180" s="62"/>
      <c r="P180" s="63">
        <v>15577688.960000001</v>
      </c>
      <c r="R180" s="34"/>
    </row>
    <row r="181" spans="3:18" x14ac:dyDescent="0.2">
      <c r="C181" s="105"/>
      <c r="D181" s="105"/>
      <c r="E181" s="64"/>
      <c r="F181" s="64"/>
    </row>
    <row r="182" spans="3:18" ht="12" customHeight="1" x14ac:dyDescent="0.25">
      <c r="C182" s="127" t="s">
        <v>87</v>
      </c>
      <c r="D182" s="128"/>
      <c r="E182" s="128"/>
      <c r="F182" s="128"/>
      <c r="G182" s="128"/>
      <c r="H182" s="128"/>
      <c r="I182" s="128"/>
      <c r="J182" s="128"/>
      <c r="K182" s="128"/>
      <c r="L182" s="128"/>
      <c r="M182" s="128"/>
      <c r="N182" s="129"/>
      <c r="O182" s="124">
        <v>0</v>
      </c>
      <c r="P182" s="125"/>
    </row>
    <row r="183" spans="3:18" ht="12.75" customHeight="1" x14ac:dyDescent="0.25">
      <c r="C183" s="121" t="s">
        <v>88</v>
      </c>
      <c r="D183" s="122"/>
      <c r="E183" s="122"/>
      <c r="F183" s="122"/>
      <c r="G183" s="122"/>
      <c r="H183" s="122"/>
      <c r="I183" s="122"/>
      <c r="J183" s="122"/>
      <c r="K183" s="122"/>
      <c r="L183" s="122"/>
      <c r="M183" s="122"/>
      <c r="N183" s="123"/>
      <c r="O183" s="124">
        <v>0</v>
      </c>
      <c r="P183" s="125"/>
      <c r="Q183" s="65"/>
    </row>
    <row r="184" spans="3:18" ht="12.75" customHeight="1" x14ac:dyDescent="0.25">
      <c r="C184" s="121" t="s">
        <v>89</v>
      </c>
      <c r="D184" s="122"/>
      <c r="E184" s="122"/>
      <c r="F184" s="122"/>
      <c r="G184" s="122"/>
      <c r="H184" s="122"/>
      <c r="I184" s="122"/>
      <c r="J184" s="122"/>
      <c r="K184" s="122"/>
      <c r="L184" s="122"/>
      <c r="M184" s="122"/>
      <c r="N184" s="123"/>
      <c r="O184" s="124">
        <v>0</v>
      </c>
      <c r="P184" s="125"/>
      <c r="Q184" s="65"/>
    </row>
    <row r="185" spans="3:18" ht="12" customHeight="1" x14ac:dyDescent="0.25">
      <c r="C185" s="121" t="s">
        <v>90</v>
      </c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3"/>
      <c r="O185" s="124">
        <v>0</v>
      </c>
      <c r="P185" s="125"/>
      <c r="Q185" s="65"/>
    </row>
    <row r="186" spans="3:18" ht="12.75" customHeight="1" x14ac:dyDescent="0.25">
      <c r="C186" s="121" t="s">
        <v>91</v>
      </c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3"/>
      <c r="O186" s="124">
        <v>0</v>
      </c>
      <c r="P186" s="125"/>
      <c r="Q186" s="65"/>
    </row>
    <row r="187" spans="3:18" ht="12.75" customHeight="1" x14ac:dyDescent="0.25">
      <c r="C187" s="121" t="s">
        <v>92</v>
      </c>
      <c r="D187" s="122"/>
      <c r="E187" s="122"/>
      <c r="F187" s="122"/>
      <c r="G187" s="122"/>
      <c r="H187" s="122"/>
      <c r="I187" s="122"/>
      <c r="J187" s="122"/>
      <c r="K187" s="122"/>
      <c r="L187" s="122"/>
      <c r="M187" s="122"/>
      <c r="N187" s="123"/>
      <c r="O187" s="124">
        <v>0</v>
      </c>
      <c r="P187" s="125"/>
      <c r="Q187" s="65"/>
    </row>
    <row r="188" spans="3:18" ht="12" customHeight="1" x14ac:dyDescent="0.2">
      <c r="C188" s="121" t="s">
        <v>93</v>
      </c>
      <c r="D188" s="122"/>
      <c r="E188" s="122"/>
      <c r="F188" s="122"/>
      <c r="G188" s="122"/>
      <c r="H188" s="122"/>
      <c r="I188" s="122"/>
      <c r="J188" s="122"/>
      <c r="K188" s="122"/>
      <c r="L188" s="122"/>
      <c r="M188" s="122"/>
      <c r="N188" s="123"/>
      <c r="O188" s="124">
        <v>0</v>
      </c>
      <c r="P188" s="125"/>
      <c r="Q188" s="66"/>
    </row>
    <row r="189" spans="3:18" ht="12" customHeight="1" x14ac:dyDescent="0.25">
      <c r="C189" s="126"/>
      <c r="D189" s="126"/>
      <c r="E189" s="126"/>
      <c r="F189" s="126"/>
      <c r="G189" s="126"/>
      <c r="H189" s="126"/>
      <c r="I189" s="126"/>
      <c r="J189" s="126"/>
      <c r="K189" s="126"/>
      <c r="L189" s="126"/>
      <c r="M189" s="126"/>
      <c r="N189" s="126"/>
      <c r="O189" s="124">
        <v>0</v>
      </c>
      <c r="P189" s="125"/>
      <c r="Q189" s="65"/>
    </row>
    <row r="190" spans="3:18" ht="12" customHeight="1" x14ac:dyDescent="0.25">
      <c r="C190" s="127" t="s">
        <v>94</v>
      </c>
      <c r="D190" s="128"/>
      <c r="E190" s="128"/>
      <c r="F190" s="128"/>
      <c r="G190" s="128"/>
      <c r="H190" s="128"/>
      <c r="I190" s="128"/>
      <c r="J190" s="128"/>
      <c r="K190" s="128"/>
      <c r="L190" s="128"/>
      <c r="M190" s="128"/>
      <c r="N190" s="129"/>
      <c r="O190" s="124">
        <v>0</v>
      </c>
      <c r="P190" s="125"/>
      <c r="Q190" s="65"/>
    </row>
    <row r="191" spans="3:18" ht="12.75" customHeight="1" x14ac:dyDescent="0.25">
      <c r="C191" s="121" t="s">
        <v>95</v>
      </c>
      <c r="D191" s="122"/>
      <c r="E191" s="122"/>
      <c r="F191" s="122"/>
      <c r="G191" s="122"/>
      <c r="H191" s="122"/>
      <c r="I191" s="122"/>
      <c r="J191" s="122"/>
      <c r="K191" s="122"/>
      <c r="L191" s="122"/>
      <c r="M191" s="122"/>
      <c r="N191" s="123"/>
      <c r="O191" s="124">
        <v>0</v>
      </c>
      <c r="P191" s="125"/>
      <c r="Q191" s="65"/>
    </row>
    <row r="192" spans="3:18" ht="12.75" customHeight="1" x14ac:dyDescent="0.25">
      <c r="C192" s="121" t="s">
        <v>96</v>
      </c>
      <c r="D192" s="122"/>
      <c r="E192" s="122"/>
      <c r="F192" s="122"/>
      <c r="G192" s="122"/>
      <c r="H192" s="122"/>
      <c r="I192" s="122"/>
      <c r="J192" s="122"/>
      <c r="K192" s="122"/>
      <c r="L192" s="122"/>
      <c r="M192" s="122"/>
      <c r="N192" s="123"/>
      <c r="O192" s="124">
        <v>0</v>
      </c>
      <c r="P192" s="125"/>
      <c r="Q192" s="65"/>
    </row>
    <row r="193" spans="3:17" ht="12" customHeight="1" x14ac:dyDescent="0.25">
      <c r="C193" s="121" t="s">
        <v>97</v>
      </c>
      <c r="D193" s="122"/>
      <c r="E193" s="122"/>
      <c r="F193" s="122"/>
      <c r="G193" s="122"/>
      <c r="H193" s="122"/>
      <c r="I193" s="122"/>
      <c r="J193" s="122"/>
      <c r="K193" s="122"/>
      <c r="L193" s="122"/>
      <c r="M193" s="122"/>
      <c r="N193" s="123"/>
      <c r="O193" s="124">
        <v>0</v>
      </c>
      <c r="P193" s="125"/>
      <c r="Q193" s="65"/>
    </row>
    <row r="194" spans="3:17" x14ac:dyDescent="0.2">
      <c r="C194" s="105"/>
      <c r="D194" s="105"/>
      <c r="P194" s="66"/>
      <c r="Q194" s="66"/>
    </row>
    <row r="195" spans="3:17" x14ac:dyDescent="0.25">
      <c r="C195" s="106" t="s">
        <v>98</v>
      </c>
      <c r="D195" s="107"/>
      <c r="E195" s="107"/>
      <c r="F195" s="107"/>
      <c r="G195" s="107"/>
      <c r="H195" s="107"/>
      <c r="I195" s="107"/>
      <c r="J195" s="107"/>
      <c r="K195" s="107"/>
      <c r="L195" s="107"/>
      <c r="M195" s="107"/>
      <c r="N195" s="108"/>
      <c r="O195" s="67"/>
      <c r="P195" s="68">
        <f>+P180+O182-P189</f>
        <v>15577688.960000001</v>
      </c>
    </row>
    <row r="196" spans="3:17" x14ac:dyDescent="0.25">
      <c r="C196" s="61"/>
      <c r="D196" s="61"/>
      <c r="E196" s="61"/>
      <c r="F196" s="61"/>
      <c r="G196" s="61"/>
      <c r="H196" s="61"/>
      <c r="I196" s="61"/>
      <c r="J196" s="61"/>
      <c r="K196" s="61"/>
      <c r="L196" s="61"/>
      <c r="M196" s="61"/>
      <c r="N196" s="61"/>
      <c r="O196" s="67"/>
      <c r="P196" s="69"/>
    </row>
    <row r="201" spans="3:17" ht="12" customHeight="1" x14ac:dyDescent="0.25"/>
    <row r="207" spans="3:17" x14ac:dyDescent="0.2">
      <c r="C207" s="92"/>
      <c r="D207" s="92"/>
      <c r="E207" s="92"/>
      <c r="F207" s="92"/>
      <c r="G207" s="92"/>
      <c r="H207" s="92"/>
      <c r="I207" s="92"/>
      <c r="J207" s="92"/>
      <c r="K207" s="92"/>
      <c r="L207" s="92"/>
      <c r="M207" s="92"/>
      <c r="N207" s="92"/>
      <c r="O207" s="70"/>
      <c r="P207" s="91"/>
    </row>
    <row r="208" spans="3:17" x14ac:dyDescent="0.25">
      <c r="C208" s="109" t="s">
        <v>83</v>
      </c>
      <c r="D208" s="110"/>
      <c r="E208" s="110"/>
      <c r="F208" s="110"/>
      <c r="G208" s="110"/>
      <c r="H208" s="110"/>
      <c r="I208" s="110"/>
      <c r="J208" s="110"/>
      <c r="K208" s="110"/>
      <c r="L208" s="110"/>
      <c r="M208" s="110"/>
      <c r="N208" s="110"/>
      <c r="O208" s="110"/>
      <c r="P208" s="111"/>
    </row>
    <row r="209" spans="3:22" x14ac:dyDescent="0.25">
      <c r="C209" s="112" t="s">
        <v>99</v>
      </c>
      <c r="D209" s="113"/>
      <c r="E209" s="113"/>
      <c r="F209" s="113"/>
      <c r="G209" s="113"/>
      <c r="H209" s="113"/>
      <c r="I209" s="113"/>
      <c r="J209" s="113"/>
      <c r="K209" s="113"/>
      <c r="L209" s="113"/>
      <c r="M209" s="113"/>
      <c r="N209" s="113"/>
      <c r="O209" s="113"/>
      <c r="P209" s="114"/>
    </row>
    <row r="210" spans="3:22" x14ac:dyDescent="0.25">
      <c r="C210" s="115" t="s">
        <v>146</v>
      </c>
      <c r="D210" s="116"/>
      <c r="E210" s="116"/>
      <c r="F210" s="116"/>
      <c r="G210" s="116"/>
      <c r="H210" s="116"/>
      <c r="I210" s="116"/>
      <c r="J210" s="116"/>
      <c r="K210" s="116"/>
      <c r="L210" s="116"/>
      <c r="M210" s="116"/>
      <c r="N210" s="116"/>
      <c r="O210" s="116"/>
      <c r="P210" s="117"/>
    </row>
    <row r="211" spans="3:22" x14ac:dyDescent="0.2">
      <c r="C211" s="118" t="s">
        <v>100</v>
      </c>
      <c r="D211" s="119"/>
      <c r="E211" s="119"/>
      <c r="F211" s="119"/>
      <c r="G211" s="119"/>
      <c r="H211" s="119"/>
      <c r="I211" s="119"/>
      <c r="J211" s="119"/>
      <c r="K211" s="119"/>
      <c r="L211" s="119"/>
      <c r="M211" s="119"/>
      <c r="N211" s="120"/>
      <c r="O211" s="70"/>
      <c r="P211" s="71">
        <v>14224908.550000001</v>
      </c>
    </row>
    <row r="212" spans="3:22" x14ac:dyDescent="0.2">
      <c r="C212" s="104" t="s">
        <v>101</v>
      </c>
      <c r="D212" s="104"/>
      <c r="E212" s="104"/>
      <c r="F212" s="104"/>
      <c r="G212" s="104"/>
      <c r="H212" s="104"/>
      <c r="I212" s="104"/>
      <c r="J212" s="104"/>
      <c r="K212" s="104"/>
      <c r="L212" s="104"/>
      <c r="M212" s="104"/>
      <c r="N212" s="104"/>
      <c r="O212" s="72"/>
      <c r="P212" s="73">
        <v>1845476.54</v>
      </c>
    </row>
    <row r="213" spans="3:22" ht="12.75" customHeight="1" x14ac:dyDescent="0.25">
      <c r="C213" s="97" t="s">
        <v>102</v>
      </c>
      <c r="D213" s="97"/>
      <c r="E213" s="97"/>
      <c r="F213" s="97"/>
      <c r="G213" s="97"/>
      <c r="H213" s="97"/>
      <c r="I213" s="97"/>
      <c r="J213" s="97"/>
      <c r="K213" s="97"/>
      <c r="L213" s="97"/>
      <c r="M213" s="97"/>
      <c r="N213" s="97"/>
      <c r="O213" s="74">
        <v>0</v>
      </c>
      <c r="P213" s="75"/>
    </row>
    <row r="214" spans="3:22" ht="12" customHeight="1" x14ac:dyDescent="0.25">
      <c r="C214" s="97" t="s">
        <v>103</v>
      </c>
      <c r="D214" s="97"/>
      <c r="E214" s="97"/>
      <c r="F214" s="97"/>
      <c r="G214" s="97"/>
      <c r="H214" s="97"/>
      <c r="I214" s="97"/>
      <c r="J214" s="97"/>
      <c r="K214" s="97"/>
      <c r="L214" s="97"/>
      <c r="M214" s="97"/>
      <c r="N214" s="97"/>
      <c r="O214" s="74">
        <v>1399330.02</v>
      </c>
      <c r="P214" s="75"/>
    </row>
    <row r="215" spans="3:22" ht="12" customHeight="1" x14ac:dyDescent="0.2">
      <c r="C215" s="97" t="s">
        <v>104</v>
      </c>
      <c r="D215" s="97"/>
      <c r="E215" s="97"/>
      <c r="F215" s="97"/>
      <c r="G215" s="97"/>
      <c r="H215" s="97"/>
      <c r="I215" s="97"/>
      <c r="J215" s="97"/>
      <c r="K215" s="97"/>
      <c r="L215" s="97"/>
      <c r="M215" s="97"/>
      <c r="N215" s="97"/>
      <c r="O215" s="76">
        <v>446146.52</v>
      </c>
      <c r="P215" s="75"/>
      <c r="V215" s="90"/>
    </row>
    <row r="216" spans="3:22" ht="12" customHeight="1" x14ac:dyDescent="0.25">
      <c r="C216" s="97" t="s">
        <v>105</v>
      </c>
      <c r="D216" s="97"/>
      <c r="E216" s="97"/>
      <c r="F216" s="97"/>
      <c r="G216" s="97"/>
      <c r="H216" s="97"/>
      <c r="I216" s="97"/>
      <c r="J216" s="97"/>
      <c r="K216" s="97"/>
      <c r="L216" s="97"/>
      <c r="M216" s="97"/>
      <c r="N216" s="97"/>
      <c r="O216" s="74">
        <v>0</v>
      </c>
      <c r="P216" s="75"/>
      <c r="V216" s="90"/>
    </row>
    <row r="217" spans="3:22" ht="12" customHeight="1" x14ac:dyDescent="0.25">
      <c r="C217" s="97" t="s">
        <v>106</v>
      </c>
      <c r="D217" s="97"/>
      <c r="E217" s="97"/>
      <c r="F217" s="97"/>
      <c r="G217" s="97"/>
      <c r="H217" s="97"/>
      <c r="I217" s="97"/>
      <c r="J217" s="97"/>
      <c r="K217" s="97"/>
      <c r="L217" s="97"/>
      <c r="M217" s="97"/>
      <c r="N217" s="97"/>
      <c r="O217" s="74">
        <v>0</v>
      </c>
      <c r="P217" s="75"/>
      <c r="V217" s="90"/>
    </row>
    <row r="218" spans="3:22" ht="12" customHeight="1" x14ac:dyDescent="0.25">
      <c r="C218" s="97" t="s">
        <v>107</v>
      </c>
      <c r="D218" s="97"/>
      <c r="E218" s="97"/>
      <c r="F218" s="97"/>
      <c r="G218" s="97"/>
      <c r="H218" s="97"/>
      <c r="I218" s="97"/>
      <c r="J218" s="97"/>
      <c r="K218" s="97"/>
      <c r="L218" s="97"/>
      <c r="M218" s="97"/>
      <c r="N218" s="97"/>
      <c r="O218" s="74">
        <v>0</v>
      </c>
      <c r="P218" s="75"/>
      <c r="V218" s="90"/>
    </row>
    <row r="219" spans="3:22" ht="12" customHeight="1" x14ac:dyDescent="0.25">
      <c r="C219" s="97" t="s">
        <v>108</v>
      </c>
      <c r="D219" s="97"/>
      <c r="E219" s="97"/>
      <c r="F219" s="97"/>
      <c r="G219" s="97"/>
      <c r="H219" s="97"/>
      <c r="I219" s="97"/>
      <c r="J219" s="97"/>
      <c r="K219" s="97"/>
      <c r="L219" s="97"/>
      <c r="M219" s="97"/>
      <c r="N219" s="97"/>
      <c r="O219" s="74">
        <v>0</v>
      </c>
      <c r="P219" s="75"/>
      <c r="V219" s="90"/>
    </row>
    <row r="220" spans="3:22" ht="12" customHeight="1" x14ac:dyDescent="0.25">
      <c r="C220" s="97" t="s">
        <v>109</v>
      </c>
      <c r="D220" s="97"/>
      <c r="E220" s="97"/>
      <c r="F220" s="97"/>
      <c r="G220" s="97"/>
      <c r="H220" s="97"/>
      <c r="I220" s="97"/>
      <c r="J220" s="97"/>
      <c r="K220" s="97"/>
      <c r="L220" s="97"/>
      <c r="M220" s="97"/>
      <c r="N220" s="97"/>
      <c r="O220" s="74">
        <v>0</v>
      </c>
      <c r="P220" s="75"/>
      <c r="V220" s="90"/>
    </row>
    <row r="221" spans="3:22" ht="12" customHeight="1" x14ac:dyDescent="0.25">
      <c r="C221" s="97" t="s">
        <v>110</v>
      </c>
      <c r="D221" s="97"/>
      <c r="E221" s="97"/>
      <c r="F221" s="97"/>
      <c r="G221" s="97"/>
      <c r="H221" s="97"/>
      <c r="I221" s="97"/>
      <c r="J221" s="97"/>
      <c r="K221" s="97"/>
      <c r="L221" s="97"/>
      <c r="M221" s="97"/>
      <c r="N221" s="97"/>
      <c r="O221" s="74">
        <v>0</v>
      </c>
      <c r="P221" s="75"/>
      <c r="V221" s="90"/>
    </row>
    <row r="222" spans="3:22" ht="12" customHeight="1" x14ac:dyDescent="0.25">
      <c r="C222" s="97" t="s">
        <v>111</v>
      </c>
      <c r="D222" s="97"/>
      <c r="E222" s="97"/>
      <c r="F222" s="97"/>
      <c r="G222" s="97"/>
      <c r="H222" s="97"/>
      <c r="I222" s="97"/>
      <c r="J222" s="97"/>
      <c r="K222" s="97"/>
      <c r="L222" s="97"/>
      <c r="M222" s="97"/>
      <c r="N222" s="97"/>
      <c r="O222" s="74">
        <v>0</v>
      </c>
      <c r="P222" s="75"/>
    </row>
    <row r="223" spans="3:22" ht="12" customHeight="1" x14ac:dyDescent="0.2">
      <c r="C223" s="97" t="s">
        <v>112</v>
      </c>
      <c r="D223" s="97"/>
      <c r="E223" s="97"/>
      <c r="F223" s="97"/>
      <c r="G223" s="97"/>
      <c r="H223" s="97"/>
      <c r="I223" s="97"/>
      <c r="J223" s="97"/>
      <c r="K223" s="97"/>
      <c r="L223" s="97"/>
      <c r="M223" s="97"/>
      <c r="N223" s="97"/>
      <c r="O223" s="76">
        <v>0</v>
      </c>
      <c r="P223" s="75"/>
    </row>
    <row r="224" spans="3:22" ht="12" customHeight="1" x14ac:dyDescent="0.25">
      <c r="C224" s="97" t="s">
        <v>113</v>
      </c>
      <c r="D224" s="97"/>
      <c r="E224" s="97"/>
      <c r="F224" s="97"/>
      <c r="G224" s="97"/>
      <c r="H224" s="97"/>
      <c r="I224" s="97"/>
      <c r="J224" s="97"/>
      <c r="K224" s="97"/>
      <c r="L224" s="97"/>
      <c r="M224" s="97"/>
      <c r="N224" s="97"/>
      <c r="O224" s="74">
        <v>0</v>
      </c>
      <c r="P224" s="75"/>
    </row>
    <row r="225" spans="3:23" ht="12" customHeight="1" x14ac:dyDescent="0.25">
      <c r="C225" s="97" t="s">
        <v>114</v>
      </c>
      <c r="D225" s="97"/>
      <c r="E225" s="97"/>
      <c r="F225" s="97"/>
      <c r="G225" s="97"/>
      <c r="H225" s="97"/>
      <c r="I225" s="97"/>
      <c r="J225" s="97"/>
      <c r="K225" s="97"/>
      <c r="L225" s="97"/>
      <c r="M225" s="97"/>
      <c r="N225" s="97"/>
      <c r="O225" s="74">
        <v>0</v>
      </c>
      <c r="P225" s="75"/>
    </row>
    <row r="226" spans="3:23" ht="12" customHeight="1" x14ac:dyDescent="0.25">
      <c r="C226" s="97" t="s">
        <v>115</v>
      </c>
      <c r="D226" s="97"/>
      <c r="E226" s="97"/>
      <c r="F226" s="97"/>
      <c r="G226" s="97"/>
      <c r="H226" s="97"/>
      <c r="I226" s="97"/>
      <c r="J226" s="97"/>
      <c r="K226" s="97"/>
      <c r="L226" s="97"/>
      <c r="M226" s="97"/>
      <c r="N226" s="97"/>
      <c r="O226" s="74">
        <v>0</v>
      </c>
      <c r="P226" s="75"/>
    </row>
    <row r="227" spans="3:23" ht="12" customHeight="1" x14ac:dyDescent="0.25">
      <c r="C227" s="97" t="s">
        <v>116</v>
      </c>
      <c r="D227" s="97"/>
      <c r="E227" s="97"/>
      <c r="F227" s="97"/>
      <c r="G227" s="97"/>
      <c r="H227" s="97"/>
      <c r="I227" s="97"/>
      <c r="J227" s="97"/>
      <c r="K227" s="97"/>
      <c r="L227" s="97"/>
      <c r="M227" s="97"/>
      <c r="N227" s="97"/>
      <c r="O227" s="74">
        <v>0</v>
      </c>
      <c r="P227" s="75"/>
    </row>
    <row r="228" spans="3:23" ht="12" customHeight="1" x14ac:dyDescent="0.25">
      <c r="C228" s="97" t="s">
        <v>117</v>
      </c>
      <c r="D228" s="97"/>
      <c r="E228" s="97"/>
      <c r="F228" s="97"/>
      <c r="G228" s="97"/>
      <c r="H228" s="97"/>
      <c r="I228" s="97"/>
      <c r="J228" s="97"/>
      <c r="K228" s="97"/>
      <c r="L228" s="97"/>
      <c r="M228" s="97"/>
      <c r="N228" s="97"/>
      <c r="O228" s="74">
        <v>0</v>
      </c>
      <c r="P228" s="75"/>
    </row>
    <row r="229" spans="3:23" ht="12" customHeight="1" x14ac:dyDescent="0.25">
      <c r="C229" s="97" t="s">
        <v>118</v>
      </c>
      <c r="D229" s="97"/>
      <c r="E229" s="97"/>
      <c r="F229" s="97"/>
      <c r="G229" s="97"/>
      <c r="H229" s="97"/>
      <c r="I229" s="97"/>
      <c r="J229" s="97"/>
      <c r="K229" s="97"/>
      <c r="L229" s="97"/>
      <c r="M229" s="97"/>
      <c r="N229" s="97"/>
      <c r="O229" s="74">
        <v>0</v>
      </c>
      <c r="P229" s="75"/>
    </row>
    <row r="230" spans="3:23" ht="12" customHeight="1" x14ac:dyDescent="0.25">
      <c r="C230" s="97" t="s">
        <v>119</v>
      </c>
      <c r="D230" s="97"/>
      <c r="E230" s="97"/>
      <c r="F230" s="97"/>
      <c r="G230" s="97"/>
      <c r="H230" s="97"/>
      <c r="I230" s="97"/>
      <c r="J230" s="97"/>
      <c r="K230" s="97"/>
      <c r="L230" s="97"/>
      <c r="M230" s="97"/>
      <c r="N230" s="97"/>
      <c r="O230" s="74">
        <v>0</v>
      </c>
      <c r="P230" s="75"/>
      <c r="W230" s="90"/>
    </row>
    <row r="231" spans="3:23" ht="12" customHeight="1" x14ac:dyDescent="0.25">
      <c r="C231" s="97" t="s">
        <v>120</v>
      </c>
      <c r="D231" s="97"/>
      <c r="E231" s="97"/>
      <c r="F231" s="97"/>
      <c r="G231" s="97"/>
      <c r="H231" s="97"/>
      <c r="I231" s="97"/>
      <c r="J231" s="97"/>
      <c r="K231" s="97"/>
      <c r="L231" s="97"/>
      <c r="M231" s="97"/>
      <c r="N231" s="97"/>
      <c r="O231" s="74">
        <v>0</v>
      </c>
      <c r="P231" s="75"/>
      <c r="W231" s="90"/>
    </row>
    <row r="232" spans="3:23" ht="12" customHeight="1" x14ac:dyDescent="0.25">
      <c r="C232" s="97" t="s">
        <v>121</v>
      </c>
      <c r="D232" s="97"/>
      <c r="E232" s="97"/>
      <c r="F232" s="97"/>
      <c r="G232" s="97"/>
      <c r="H232" s="97"/>
      <c r="I232" s="97"/>
      <c r="J232" s="97"/>
      <c r="K232" s="97"/>
      <c r="L232" s="97"/>
      <c r="M232" s="97"/>
      <c r="N232" s="97"/>
      <c r="O232" s="74">
        <v>0</v>
      </c>
      <c r="P232" s="75"/>
      <c r="W232" s="90"/>
    </row>
    <row r="233" spans="3:23" ht="12" customHeight="1" x14ac:dyDescent="0.25">
      <c r="C233" s="97" t="s">
        <v>122</v>
      </c>
      <c r="D233" s="97"/>
      <c r="E233" s="97"/>
      <c r="F233" s="97"/>
      <c r="G233" s="97"/>
      <c r="H233" s="97"/>
      <c r="I233" s="97"/>
      <c r="J233" s="97"/>
      <c r="K233" s="97"/>
      <c r="L233" s="97"/>
      <c r="M233" s="97"/>
      <c r="N233" s="97"/>
      <c r="O233" s="74">
        <v>0</v>
      </c>
      <c r="P233" s="75"/>
      <c r="W233" s="90"/>
    </row>
    <row r="234" spans="3:23" x14ac:dyDescent="0.2">
      <c r="C234" s="100"/>
      <c r="D234" s="100"/>
      <c r="O234" s="70"/>
      <c r="P234" s="70"/>
      <c r="W234" s="90"/>
    </row>
    <row r="235" spans="3:23" x14ac:dyDescent="0.2">
      <c r="C235" s="104" t="s">
        <v>123</v>
      </c>
      <c r="D235" s="104"/>
      <c r="E235" s="104"/>
      <c r="F235" s="104"/>
      <c r="G235" s="104"/>
      <c r="H235" s="104"/>
      <c r="I235" s="104"/>
      <c r="J235" s="104"/>
      <c r="K235" s="104"/>
      <c r="L235" s="104"/>
      <c r="M235" s="104"/>
      <c r="N235" s="104"/>
      <c r="O235" s="72"/>
      <c r="P235" s="73">
        <v>1691506.27</v>
      </c>
      <c r="W235" s="90"/>
    </row>
    <row r="236" spans="3:23" x14ac:dyDescent="0.2">
      <c r="C236" s="97" t="s">
        <v>124</v>
      </c>
      <c r="D236" s="97"/>
      <c r="E236" s="97"/>
      <c r="F236" s="97"/>
      <c r="G236" s="97"/>
      <c r="H236" s="97"/>
      <c r="I236" s="97"/>
      <c r="J236" s="97"/>
      <c r="K236" s="97"/>
      <c r="L236" s="97"/>
      <c r="M236" s="97"/>
      <c r="N236" s="97"/>
      <c r="O236" s="76">
        <v>257663.54</v>
      </c>
      <c r="P236" s="75"/>
      <c r="W236" s="90"/>
    </row>
    <row r="237" spans="3:23" x14ac:dyDescent="0.25">
      <c r="C237" s="97" t="s">
        <v>125</v>
      </c>
      <c r="D237" s="97"/>
      <c r="E237" s="97"/>
      <c r="F237" s="97"/>
      <c r="G237" s="97"/>
      <c r="H237" s="97"/>
      <c r="I237" s="97"/>
      <c r="J237" s="97"/>
      <c r="K237" s="97"/>
      <c r="L237" s="97"/>
      <c r="M237" s="97"/>
      <c r="N237" s="97"/>
      <c r="O237" s="74">
        <v>0</v>
      </c>
      <c r="P237" s="75"/>
    </row>
    <row r="238" spans="3:23" x14ac:dyDescent="0.25">
      <c r="C238" s="97" t="s">
        <v>126</v>
      </c>
      <c r="D238" s="97"/>
      <c r="E238" s="97"/>
      <c r="F238" s="97"/>
      <c r="G238" s="97"/>
      <c r="H238" s="97"/>
      <c r="I238" s="97"/>
      <c r="J238" s="97"/>
      <c r="K238" s="97"/>
      <c r="L238" s="97"/>
      <c r="M238" s="97"/>
      <c r="N238" s="97"/>
      <c r="O238" s="74">
        <v>0</v>
      </c>
      <c r="P238" s="75"/>
    </row>
    <row r="239" spans="3:23" x14ac:dyDescent="0.25">
      <c r="C239" s="97" t="s">
        <v>142</v>
      </c>
      <c r="D239" s="97"/>
      <c r="E239" s="97"/>
      <c r="F239" s="97"/>
      <c r="G239" s="97"/>
      <c r="H239" s="97"/>
      <c r="I239" s="97"/>
      <c r="J239" s="97"/>
      <c r="K239" s="97"/>
      <c r="L239" s="97"/>
      <c r="M239" s="97"/>
      <c r="N239" s="97"/>
      <c r="O239" s="74">
        <v>34512.71</v>
      </c>
      <c r="P239" s="75"/>
    </row>
    <row r="240" spans="3:23" x14ac:dyDescent="0.25">
      <c r="C240" s="97" t="s">
        <v>143</v>
      </c>
      <c r="D240" s="97"/>
      <c r="E240" s="97"/>
      <c r="F240" s="97"/>
      <c r="G240" s="97"/>
      <c r="H240" s="97"/>
      <c r="I240" s="97"/>
      <c r="J240" s="97"/>
      <c r="K240" s="97"/>
      <c r="L240" s="97"/>
      <c r="M240" s="97"/>
      <c r="N240" s="97"/>
      <c r="O240" s="74">
        <v>0</v>
      </c>
      <c r="P240" s="75"/>
    </row>
    <row r="241" spans="3:16" x14ac:dyDescent="0.25">
      <c r="C241" s="97" t="s">
        <v>144</v>
      </c>
      <c r="D241" s="97"/>
      <c r="E241" s="97"/>
      <c r="F241" s="97"/>
      <c r="G241" s="97"/>
      <c r="H241" s="97"/>
      <c r="I241" s="97"/>
      <c r="J241" s="97"/>
      <c r="K241" s="97"/>
      <c r="L241" s="97"/>
      <c r="M241" s="97"/>
      <c r="N241" s="97"/>
      <c r="O241" s="74">
        <v>1399330.02</v>
      </c>
      <c r="P241" s="75"/>
    </row>
    <row r="242" spans="3:16" x14ac:dyDescent="0.25">
      <c r="C242" s="97" t="s">
        <v>145</v>
      </c>
      <c r="D242" s="97"/>
      <c r="E242" s="97"/>
      <c r="F242" s="97"/>
      <c r="G242" s="97"/>
      <c r="H242" s="97"/>
      <c r="I242" s="97"/>
      <c r="J242" s="97"/>
      <c r="K242" s="97"/>
      <c r="L242" s="97"/>
      <c r="M242" s="97"/>
      <c r="N242" s="97"/>
      <c r="O242" s="74">
        <v>0</v>
      </c>
      <c r="P242" s="75"/>
    </row>
    <row r="243" spans="3:16" x14ac:dyDescent="0.2">
      <c r="C243" s="100"/>
      <c r="D243" s="100"/>
      <c r="O243" s="70">
        <v>0</v>
      </c>
      <c r="P243" s="70"/>
    </row>
    <row r="244" spans="3:16" x14ac:dyDescent="0.2">
      <c r="C244" s="101" t="s">
        <v>127</v>
      </c>
      <c r="D244" s="101"/>
      <c r="E244" s="101"/>
      <c r="F244" s="101"/>
      <c r="G244" s="101"/>
      <c r="H244" s="101"/>
      <c r="I244" s="101"/>
      <c r="J244" s="101"/>
      <c r="K244" s="101"/>
      <c r="L244" s="101"/>
      <c r="M244" s="101"/>
      <c r="N244" s="101"/>
      <c r="O244" s="70"/>
      <c r="P244" s="68">
        <f>+P211-P212+P235</f>
        <v>14070938.280000001</v>
      </c>
    </row>
    <row r="246" spans="3:16" ht="12.75" customHeight="1" x14ac:dyDescent="0.25">
      <c r="C246" s="102" t="s">
        <v>128</v>
      </c>
      <c r="D246" s="102"/>
      <c r="E246" s="102"/>
      <c r="F246" s="102"/>
      <c r="G246" s="102"/>
      <c r="H246" s="102"/>
      <c r="I246" s="102"/>
      <c r="J246" s="102"/>
      <c r="K246" s="102"/>
      <c r="L246" s="102"/>
      <c r="M246" s="102"/>
      <c r="N246" s="102"/>
      <c r="O246" s="102"/>
      <c r="P246" s="102"/>
    </row>
    <row r="250" spans="3:16" ht="15" x14ac:dyDescent="0.25">
      <c r="D250" s="77"/>
      <c r="E250" s="77"/>
      <c r="F250" s="77"/>
      <c r="G250" s="78"/>
      <c r="L250" s="77"/>
      <c r="M250" s="79"/>
      <c r="N250" s="80"/>
      <c r="O250" s="78"/>
    </row>
    <row r="251" spans="3:16" x14ac:dyDescent="0.25">
      <c r="D251" s="98" t="s">
        <v>129</v>
      </c>
      <c r="E251" s="98"/>
      <c r="F251" s="98"/>
      <c r="G251" s="98"/>
      <c r="L251" s="98" t="s">
        <v>130</v>
      </c>
      <c r="M251" s="98"/>
      <c r="N251" s="98"/>
      <c r="O251" s="98"/>
    </row>
    <row r="252" spans="3:16" ht="12.75" customHeight="1" x14ac:dyDescent="0.2">
      <c r="D252" s="98" t="s">
        <v>131</v>
      </c>
      <c r="E252" s="98"/>
      <c r="F252" s="98"/>
      <c r="G252" s="98"/>
      <c r="L252" s="103" t="s">
        <v>132</v>
      </c>
      <c r="M252" s="103"/>
      <c r="N252" s="103"/>
      <c r="O252" s="103"/>
    </row>
    <row r="253" spans="3:16" ht="12.75" customHeight="1" x14ac:dyDescent="0.2">
      <c r="D253" s="81"/>
      <c r="E253" s="81"/>
      <c r="F253" s="81"/>
      <c r="G253" s="81"/>
      <c r="L253" s="82"/>
      <c r="M253" s="82"/>
      <c r="N253" s="82"/>
      <c r="O253" s="82"/>
    </row>
    <row r="254" spans="3:16" ht="12.75" customHeight="1" x14ac:dyDescent="0.2">
      <c r="D254" s="81"/>
      <c r="E254" s="81"/>
      <c r="F254" s="81"/>
      <c r="G254" s="81"/>
      <c r="L254" s="82"/>
      <c r="M254" s="82"/>
      <c r="N254" s="82"/>
      <c r="O254" s="82"/>
    </row>
    <row r="255" spans="3:16" ht="15" x14ac:dyDescent="0.25">
      <c r="D255" s="80"/>
      <c r="E255" s="80"/>
      <c r="F255" s="83"/>
      <c r="G255" s="83"/>
      <c r="H255" s="84"/>
      <c r="I255" s="84"/>
    </row>
    <row r="256" spans="3:16" ht="12.75" customHeight="1" x14ac:dyDescent="0.25">
      <c r="D256" s="98" t="s">
        <v>133</v>
      </c>
      <c r="E256" s="98"/>
      <c r="F256" s="98"/>
      <c r="G256" s="98"/>
      <c r="H256" s="85"/>
      <c r="I256" s="85"/>
    </row>
    <row r="257" spans="3:9" ht="14.25" customHeight="1" x14ac:dyDescent="0.2">
      <c r="C257" s="99" t="s">
        <v>134</v>
      </c>
      <c r="D257" s="99"/>
      <c r="E257" s="99"/>
      <c r="F257" s="99"/>
      <c r="G257" s="99"/>
      <c r="H257" s="99"/>
      <c r="I257" s="85"/>
    </row>
    <row r="258" spans="3:9" ht="15" x14ac:dyDescent="0.25">
      <c r="D258" s="86"/>
      <c r="E258" s="87"/>
      <c r="F258" s="84"/>
      <c r="G258" s="88"/>
      <c r="H258" s="89"/>
      <c r="I258" s="89"/>
    </row>
  </sheetData>
  <mergeCells count="207">
    <mergeCell ref="C40:P41"/>
    <mergeCell ref="C43:I43"/>
    <mergeCell ref="J43:L43"/>
    <mergeCell ref="M43:O43"/>
    <mergeCell ref="C44:I44"/>
    <mergeCell ref="J44:L44"/>
    <mergeCell ref="M44:O44"/>
    <mergeCell ref="B1:P1"/>
    <mergeCell ref="B2:P2"/>
    <mergeCell ref="B3:P3"/>
    <mergeCell ref="B4:P4"/>
    <mergeCell ref="B8:P12"/>
    <mergeCell ref="A18:P18"/>
    <mergeCell ref="C35:I35"/>
    <mergeCell ref="J35:L35"/>
    <mergeCell ref="C27:P27"/>
    <mergeCell ref="C31:P31"/>
    <mergeCell ref="C32:I32"/>
    <mergeCell ref="J32:L32"/>
    <mergeCell ref="C33:I33"/>
    <mergeCell ref="J33:L33"/>
    <mergeCell ref="C34:I34"/>
    <mergeCell ref="J34:L34"/>
    <mergeCell ref="C48:I48"/>
    <mergeCell ref="J48:L48"/>
    <mergeCell ref="M48:O48"/>
    <mergeCell ref="D59:L59"/>
    <mergeCell ref="M59:O59"/>
    <mergeCell ref="D60:L60"/>
    <mergeCell ref="M60:O60"/>
    <mergeCell ref="C45:I45"/>
    <mergeCell ref="J45:L45"/>
    <mergeCell ref="M45:O45"/>
    <mergeCell ref="J46:L46"/>
    <mergeCell ref="C47:I47"/>
    <mergeCell ref="J47:L47"/>
    <mergeCell ref="D64:L64"/>
    <mergeCell ref="M64:O64"/>
    <mergeCell ref="D65:L65"/>
    <mergeCell ref="M65:O65"/>
    <mergeCell ref="D66:L66"/>
    <mergeCell ref="M66:O66"/>
    <mergeCell ref="D61:L61"/>
    <mergeCell ref="M61:O61"/>
    <mergeCell ref="D62:L62"/>
    <mergeCell ref="M62:O62"/>
    <mergeCell ref="D63:L63"/>
    <mergeCell ref="M63:O63"/>
    <mergeCell ref="D70:L70"/>
    <mergeCell ref="M70:O70"/>
    <mergeCell ref="C76:P78"/>
    <mergeCell ref="E80:H80"/>
    <mergeCell ref="I80:K80"/>
    <mergeCell ref="L80:N80"/>
    <mergeCell ref="D67:L67"/>
    <mergeCell ref="M67:O67"/>
    <mergeCell ref="D68:L68"/>
    <mergeCell ref="M68:O68"/>
    <mergeCell ref="D69:L69"/>
    <mergeCell ref="M69:O69"/>
    <mergeCell ref="E83:H83"/>
    <mergeCell ref="I83:K83"/>
    <mergeCell ref="L83:N83"/>
    <mergeCell ref="D94:L94"/>
    <mergeCell ref="M94:O94"/>
    <mergeCell ref="D95:L95"/>
    <mergeCell ref="M95:O95"/>
    <mergeCell ref="E81:H81"/>
    <mergeCell ref="I81:K81"/>
    <mergeCell ref="L81:N81"/>
    <mergeCell ref="E82:H82"/>
    <mergeCell ref="I82:K82"/>
    <mergeCell ref="L82:N82"/>
    <mergeCell ref="C105:P107"/>
    <mergeCell ref="C111:P113"/>
    <mergeCell ref="C117:P117"/>
    <mergeCell ref="D125:L125"/>
    <mergeCell ref="M125:O125"/>
    <mergeCell ref="D126:L126"/>
    <mergeCell ref="M126:O126"/>
    <mergeCell ref="Q95:T95"/>
    <mergeCell ref="D96:L96"/>
    <mergeCell ref="M96:O96"/>
    <mergeCell ref="D97:L97"/>
    <mergeCell ref="M97:O97"/>
    <mergeCell ref="D98:L98"/>
    <mergeCell ref="M98:O98"/>
    <mergeCell ref="C137:P139"/>
    <mergeCell ref="E141:K141"/>
    <mergeCell ref="L141:N141"/>
    <mergeCell ref="E142:K142"/>
    <mergeCell ref="L142:N142"/>
    <mergeCell ref="E143:K143"/>
    <mergeCell ref="L143:N143"/>
    <mergeCell ref="D127:L127"/>
    <mergeCell ref="M127:O127"/>
    <mergeCell ref="D128:L128"/>
    <mergeCell ref="M128:O128"/>
    <mergeCell ref="D129:L129"/>
    <mergeCell ref="M129:O129"/>
    <mergeCell ref="K150:M150"/>
    <mergeCell ref="N150:P150"/>
    <mergeCell ref="K151:M151"/>
    <mergeCell ref="N151:P151"/>
    <mergeCell ref="K152:M152"/>
    <mergeCell ref="N152:P152"/>
    <mergeCell ref="E144:K144"/>
    <mergeCell ref="L144:N144"/>
    <mergeCell ref="E145:K145"/>
    <mergeCell ref="L145:N145"/>
    <mergeCell ref="C149:J149"/>
    <mergeCell ref="K149:M149"/>
    <mergeCell ref="N149:P149"/>
    <mergeCell ref="E162:H162"/>
    <mergeCell ref="I162:K162"/>
    <mergeCell ref="E163:H163"/>
    <mergeCell ref="I163:K163"/>
    <mergeCell ref="L163:N163"/>
    <mergeCell ref="E164:H164"/>
    <mergeCell ref="I164:K164"/>
    <mergeCell ref="L164:N164"/>
    <mergeCell ref="E161:H161"/>
    <mergeCell ref="I161:K161"/>
    <mergeCell ref="L161:N161"/>
    <mergeCell ref="C181:D181"/>
    <mergeCell ref="C182:N182"/>
    <mergeCell ref="O182:P182"/>
    <mergeCell ref="C183:N183"/>
    <mergeCell ref="O183:P183"/>
    <mergeCell ref="C184:N184"/>
    <mergeCell ref="O184:P184"/>
    <mergeCell ref="C174:P174"/>
    <mergeCell ref="C176:P176"/>
    <mergeCell ref="C177:P177"/>
    <mergeCell ref="C178:P178"/>
    <mergeCell ref="C179:P179"/>
    <mergeCell ref="C180:N180"/>
    <mergeCell ref="C188:N188"/>
    <mergeCell ref="O188:P188"/>
    <mergeCell ref="C189:N189"/>
    <mergeCell ref="O189:P189"/>
    <mergeCell ref="C190:N190"/>
    <mergeCell ref="O190:P190"/>
    <mergeCell ref="C185:N185"/>
    <mergeCell ref="O185:P185"/>
    <mergeCell ref="C186:N186"/>
    <mergeCell ref="O186:P186"/>
    <mergeCell ref="C187:N187"/>
    <mergeCell ref="O187:P187"/>
    <mergeCell ref="C194:D194"/>
    <mergeCell ref="C195:N195"/>
    <mergeCell ref="C208:P208"/>
    <mergeCell ref="C209:P209"/>
    <mergeCell ref="C210:P210"/>
    <mergeCell ref="C211:N211"/>
    <mergeCell ref="C191:N191"/>
    <mergeCell ref="O191:P191"/>
    <mergeCell ref="C192:N192"/>
    <mergeCell ref="O192:P192"/>
    <mergeCell ref="C193:N193"/>
    <mergeCell ref="O193:P193"/>
    <mergeCell ref="C218:N218"/>
    <mergeCell ref="C219:N219"/>
    <mergeCell ref="C220:N220"/>
    <mergeCell ref="C221:N221"/>
    <mergeCell ref="C222:N222"/>
    <mergeCell ref="C223:N223"/>
    <mergeCell ref="C212:N212"/>
    <mergeCell ref="C213:N213"/>
    <mergeCell ref="C214:N214"/>
    <mergeCell ref="C215:N215"/>
    <mergeCell ref="C216:N216"/>
    <mergeCell ref="C217:N217"/>
    <mergeCell ref="C232:N232"/>
    <mergeCell ref="C233:N233"/>
    <mergeCell ref="C234:D234"/>
    <mergeCell ref="C235:N235"/>
    <mergeCell ref="C224:N224"/>
    <mergeCell ref="C225:N225"/>
    <mergeCell ref="C226:N226"/>
    <mergeCell ref="C227:N227"/>
    <mergeCell ref="C228:N228"/>
    <mergeCell ref="C229:N229"/>
    <mergeCell ref="D130:L130"/>
    <mergeCell ref="D131:L131"/>
    <mergeCell ref="M130:O130"/>
    <mergeCell ref="M131:O131"/>
    <mergeCell ref="D132:L132"/>
    <mergeCell ref="M132:O132"/>
    <mergeCell ref="C242:N242"/>
    <mergeCell ref="D256:G256"/>
    <mergeCell ref="C257:H257"/>
    <mergeCell ref="C243:D243"/>
    <mergeCell ref="C244:N244"/>
    <mergeCell ref="C246:P246"/>
    <mergeCell ref="D251:G251"/>
    <mergeCell ref="L251:O251"/>
    <mergeCell ref="D252:G252"/>
    <mergeCell ref="L252:O252"/>
    <mergeCell ref="C236:N236"/>
    <mergeCell ref="C237:N237"/>
    <mergeCell ref="C238:N238"/>
    <mergeCell ref="C239:N239"/>
    <mergeCell ref="C240:N240"/>
    <mergeCell ref="C241:N241"/>
    <mergeCell ref="C230:N230"/>
    <mergeCell ref="C231:N231"/>
  </mergeCells>
  <pageMargins left="0.70866141732283472" right="0.70866141732283472" top="0.74803149606299213" bottom="0.74803149606299213" header="0.31496062992125984" footer="0.31496062992125984"/>
  <pageSetup paperSize="9" scale="59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27AB5D7AD2C240BA877F74F55FC9FF" ma:contentTypeVersion="4" ma:contentTypeDescription="Create a new document." ma:contentTypeScope="" ma:versionID="0fdac80c8c7737bf93835bcc8a592748">
  <xsd:schema xmlns:xsd="http://www.w3.org/2001/XMLSchema" xmlns:xs="http://www.w3.org/2001/XMLSchema" xmlns:p="http://schemas.microsoft.com/office/2006/metadata/properties" xmlns:ns3="74a2528e-7b19-44f6-b023-790f87fa400f" targetNamespace="http://schemas.microsoft.com/office/2006/metadata/properties" ma:root="true" ma:fieldsID="8272fbdbbfd738f4c52f78694b225174" ns3:_="">
    <xsd:import namespace="74a2528e-7b19-44f6-b023-790f87fa400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a2528e-7b19-44f6-b023-790f87fa40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8FC6E01-F0DA-40D1-8FE1-07066BAF1B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D91B720-8675-49EE-87A0-12851CA303B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BA133E4-194F-4075-AC9D-E2AE9CD1C4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a2528e-7b19-44f6-b023-790f87fa40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IMM</dc:creator>
  <cp:lastModifiedBy>Mujeres IMM</cp:lastModifiedBy>
  <cp:lastPrinted>2024-07-17T16:17:02Z</cp:lastPrinted>
  <dcterms:created xsi:type="dcterms:W3CDTF">2024-04-09T21:23:30Z</dcterms:created>
  <dcterms:modified xsi:type="dcterms:W3CDTF">2024-07-17T16:22:17Z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0x0101007227AB5D7AD2C240BA877F74F55FC9FF</vt:lpwstr>
  </property>
</Properties>
</file>