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5650FC7D-CA3F-4686-A57E-DE91691989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Hoja1!$A$1:$P$263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P244" i="1"/>
  <c r="P195" i="1"/>
  <c r="I164" i="1"/>
  <c r="L145" i="1"/>
  <c r="N152" i="1" s="1"/>
  <c r="M129" i="1"/>
  <c r="M127" i="1"/>
  <c r="M98" i="1"/>
  <c r="I83" i="1"/>
  <c r="M70" i="1"/>
  <c r="M68" i="1"/>
  <c r="M66" i="1"/>
  <c r="J48" i="1"/>
  <c r="M132" i="1" l="1"/>
  <c r="N150" i="1"/>
  <c r="N151" i="1"/>
</calcChain>
</file>

<file path=xl/sharedStrings.xml><?xml version="1.0" encoding="utf-8"?>
<sst xmlns="http://schemas.openxmlformats.org/spreadsheetml/2006/main" count="166" uniqueCount="149">
  <si>
    <t xml:space="preserve">Notas a los Estados Financieros </t>
  </si>
  <si>
    <t xml:space="preserve">a) NOTAS DE DESGLOSE 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</si>
  <si>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</si>
  <si>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 xml:space="preserve">a)   </t>
  </si>
  <si>
    <t>Notas de desglose;</t>
  </si>
  <si>
    <t xml:space="preserve">b)     </t>
  </si>
  <si>
    <t>Notas de memoria (cuentas de orden), y</t>
  </si>
  <si>
    <t xml:space="preserve">c)     </t>
  </si>
  <si>
    <t>Notas de gestión administrativa.</t>
  </si>
  <si>
    <t>a) NOTAS DE DESGLOSE</t>
  </si>
  <si>
    <r>
      <t xml:space="preserve">I)     </t>
    </r>
    <r>
      <rPr>
        <b/>
        <sz val="7"/>
        <rFont val="Times New Roman"/>
        <family val="1"/>
      </rPr>
      <t/>
    </r>
  </si>
  <si>
    <t>NOTAS AL ESTADO DE SITUACIÓN FINANCIERA</t>
  </si>
  <si>
    <t>Activo</t>
  </si>
  <si>
    <t>·</t>
  </si>
  <si>
    <t>Efectivo y Equivalentes</t>
  </si>
  <si>
    <t>Fondos con afectación específica, tipo y monto de los mismos</t>
  </si>
  <si>
    <t>Bancos/Tesorería</t>
  </si>
  <si>
    <t>SANTANDER 4383</t>
  </si>
  <si>
    <t>SANTANDER PROVISION</t>
  </si>
  <si>
    <t>Suma</t>
  </si>
  <si>
    <t>Derechos a recibir Efectivo y Equivalentes y Bienes o Servicios a Recibir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</si>
  <si>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</si>
  <si>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Concepto</t>
  </si>
  <si>
    <t>CUENTAS POR COBRAR A CORTO PLAZO</t>
  </si>
  <si>
    <t>DEUDORES DIVERSOS POR COBRAR A CORTO PLAZO</t>
  </si>
  <si>
    <t>INGRESOS POR RECUPERAR A CORTO PLAZO</t>
  </si>
  <si>
    <t>DEUDORES POR ANTICIPOS  DE LA TESORERIA A CORTO PLAZO</t>
  </si>
  <si>
    <t>Bienes Muebles, Inmuebles e Intangibles</t>
  </si>
  <si>
    <t>Bienes Muebles, Intangibles y Depreciaciones</t>
  </si>
  <si>
    <t>Se integra de la siguiente manera: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</si>
  <si>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</si>
  <si>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</si>
  <si>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</si>
  <si>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</si>
  <si>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</si>
  <si>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</si>
  <si>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Subtotal BIENES MUEBLES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</si>
  <si>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</si>
  <si>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</si>
  <si>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</si>
  <si>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</si>
  <si>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</t>
  </si>
  <si>
    <t>PASIVO CIRCULANTE</t>
  </si>
  <si>
    <t>PASIVO NO CIRCULANTE</t>
  </si>
  <si>
    <t>Suma de Pasivo</t>
  </si>
  <si>
    <t>Pasivo Circulante</t>
  </si>
  <si>
    <t>Destacan entre las principales partidas del Pasivo Circulante las siguientes:</t>
  </si>
  <si>
    <t>Importe</t>
  </si>
  <si>
    <t>SERVICIOS PERSONALES POR PAGAR A CORTO PLAZO</t>
  </si>
  <si>
    <t>PROVEEDORES POR PAGAR A CORTO PLAZO</t>
  </si>
  <si>
    <t>RETENCIONES Y CONTRIBUCIONES POR PAGAR A CORTO PLAZO</t>
  </si>
  <si>
    <t>Suma PASIVO CIRCULANTE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</si>
  <si>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</si>
  <si>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</si>
  <si>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</si>
  <si>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indexed="8"/>
        <rFont val="Arial"/>
        <family val="2"/>
      </rPr>
      <t>ENTE/INSTITUTO</t>
    </r>
    <r>
      <rPr>
        <sz val="9"/>
        <color indexed="8"/>
        <rFont val="Arial"/>
        <family val="2"/>
      </rPr>
      <t>, con vencimiento menor o igual a doce meses.</t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</si>
  <si>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</si>
  <si>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</si>
  <si>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>Ingresos de Gestión</t>
  </si>
  <si>
    <t>PRODUCTOS</t>
  </si>
  <si>
    <t>Subtotal Productos</t>
  </si>
  <si>
    <t>TRANSFERENCIAS Y ASIGNACIONES</t>
  </si>
  <si>
    <t>Subtotal Transferencias y Asignaciones</t>
  </si>
  <si>
    <t>Gastos y Otras Pérdidas:</t>
  </si>
  <si>
    <t>1.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</si>
  <si>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</si>
  <si>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GASTOS DE FUNCIONAMIENTO</t>
  </si>
  <si>
    <t>OTROS GASTOS Y PÉRDIDAS EXTRAORDINARIAS</t>
  </si>
  <si>
    <t>Suma de GASTOS Y OTRAS PÉRDIDAS</t>
  </si>
  <si>
    <t>A su vez se presentan aquellos rubros que en forma individual representan el 8.0% o más del total de los gastos:</t>
  </si>
  <si>
    <t>%</t>
  </si>
  <si>
    <t>REMUNERACIONES AL PERSONAL DE CARÁCTER PERMANENTE</t>
  </si>
  <si>
    <t>REMUNERACIONES AL PERSONAL DE CARÁCTER TRANSITORIO</t>
  </si>
  <si>
    <t>REMUNERACIONES ADICIONALES ESPECIALES</t>
  </si>
  <si>
    <t xml:space="preserve">IV)   </t>
  </si>
  <si>
    <t>NOTAS AL ESTADO DE FLUJOS DE EFECTIVO</t>
  </si>
  <si>
    <t>Efectivo y equivalentes</t>
  </si>
  <si>
    <t>EFECTIVO</t>
  </si>
  <si>
    <t>BANCOS/TESORERÍA</t>
  </si>
  <si>
    <t>Total de EFECTIVO Y EQUIVALENTES</t>
  </si>
  <si>
    <t xml:space="preserve">V) </t>
  </si>
  <si>
    <t>CONCILIACIÓN ENTRE LOS INGRESOS PRESUPUESTARIOS Y CONTABLES, ASÍ COMO ENTRE LOS EGRESOS PRESUPUESTARIOS Y LOS GASTOS CONTABLES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</si>
  <si>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</si>
  <si>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</si>
  <si>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</si>
  <si>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</si>
  <si>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</si>
  <si>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</si>
  <si>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</si>
  <si>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</si>
  <si>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</si>
  <si>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</si>
  <si>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 xml:space="preserve"> 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</si>
  <si>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</si>
  <si>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</si>
  <si>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</si>
  <si>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</si>
  <si>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</si>
  <si>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</si>
  <si>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</si>
  <si>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</si>
  <si>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</si>
  <si>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</si>
  <si>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</si>
  <si>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</si>
  <si>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</si>
  <si>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</si>
  <si>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</si>
  <si>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</si>
  <si>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</si>
  <si>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</si>
  <si>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</si>
  <si>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</si>
  <si>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</si>
  <si>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</si>
  <si>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</si>
  <si>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</si>
  <si>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</si>
  <si>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</si>
  <si>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</si>
  <si>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</si>
  <si>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</si>
  <si>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</si>
  <si>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</si>
  <si>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</si>
  <si>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</si>
  <si>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4. Total de Gasto Contable (4 = 1 - 2 + 3)</t>
  </si>
  <si>
    <t>"Bajo protesta de decir verdad declaramos que los Estados Financieros y sus Notas, son razonablemente correctos y son responsabilidad del emisor"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</si>
  <si>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</si>
  <si>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</si>
  <si>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</si>
  <si>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</si>
  <si>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</si>
  <si>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El importe de esta cuenta esta constituido principalmente por: Aportaciones de Seguridad Social (patronal).</t>
  </si>
  <si>
    <t>TRANSFERENCIAS, ASIGNACIONES, SUBSIDIOS Y OTRAS AYUDAS</t>
  </si>
  <si>
    <t>Se aprobo el Programa Federal "Programa de Apoyo para Refugios Especializados para Mujeres Victimas de Violencia de Genero, sus Hijas e Hijos para el Ejercicio Fiscal 2024". Monto total del proyecto:  $ 3,260,184.00 MN. Recaudado en una primera ministración  $1,956,110.41 MN</t>
  </si>
  <si>
    <t>CUENTA SANTANDER 8310</t>
  </si>
  <si>
    <t>Este género se compone de dos grupos, el Pasivo Circulante y el Pasivo No Circulante, en éstos inciden pasivos derivados de operaciones por servicios personales, cuentas por pagar por operaciones presupuestarias devengadas y contabilizadas al 30 de junio del ejercicio correspondiente; pasivos por obligaciones laborales, a continuación se presenta la integración del pasivo:</t>
  </si>
  <si>
    <t>3.4 Otros Gastos</t>
  </si>
  <si>
    <t>3.5 Inversion Publica no Capitalizable</t>
  </si>
  <si>
    <t>3.6 Materiales y Suministros (Consumos)</t>
  </si>
  <si>
    <t>3.7 Otros Gastos Contables No presupuestales</t>
  </si>
  <si>
    <t xml:space="preserve">OTROS INGRESOS Y BENEFICIOS </t>
  </si>
  <si>
    <t>Subtotal otros ingresos y beneficios</t>
  </si>
  <si>
    <t>Suma de OTROS INGRESOS Y BENEFICIOS</t>
  </si>
  <si>
    <t>Al 30 de septiembre de 2024</t>
  </si>
  <si>
    <t>El importe de esta cuenta esta constituido principalmente por: Retenciones de ISR por Sueldos y Salarios y Honorarios y retenciones derivadas de aportaciones de seguridad social (Trabajadores) mismas que se liquidan en el mes de septiembre del 2024.</t>
  </si>
  <si>
    <t>Correspondiente del 01 de enero al 30 de septiembre de 2024</t>
  </si>
  <si>
    <t>MTRA Monica Melendez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</si>
</sst>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\ #,###,###.00"/>
    <numFmt numFmtId="165" formatCode="&quot;$&quot;#,##0.00"/>
  </numFmts>
  <fonts count="22" x14ac:knownFonts="1">
    <font>
      <sz val="11"/>
      <color theme="1"/>
      <name val="Aptos Narrow"/>
      <family val="2"/>
      <scheme val="minor"/>
    </font>
    <font>
      <i/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sz val="7"/>
      <name val="Times New Roman"/>
      <family val="1"/>
    </font>
    <font>
      <sz val="9"/>
      <color indexed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sz val="6.5"/>
      <color indexed="8"/>
      <name val="Arial"/>
      <family val="2"/>
    </font>
    <font>
      <b/>
      <i/>
      <sz val="9"/>
      <color indexed="8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9"/>
      <color rgb="FF000000"/>
      <name val="Arial"/>
      <family val="2"/>
    </font>
    <font>
      <sz val="9"/>
      <color theme="1"/>
      <name val="Symbol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6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43" fontId="12" fillId="0" borderId="0"/>
    <xf numFmtId="44" fontId="11" fillId="0" borderId="0" applyFont="0" applyFill="0" applyBorder="0" applyAlignment="0" applyProtection="0"/>
    <xf numFmtId="0" fontId="12" fillId="0" borderId="0"/>
    <xf numFmtId="0" fontId="11" fillId="0" borderId="0"/>
  </cellStyleXfs>
  <cellXfs count="218">
    <xf numFmtId="0" fontId="0" fillId="0" borderId="0" xfId="0"/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vertical="top"/>
    </xf>
    <xf numFmtId="0" fontId="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center"/>
    </xf>
    <xf numFmtId="49" fontId="13" fillId="0" borderId="0" xfId="0" applyNumberFormat="1" applyFont="1" applyAlignment="1">
      <alignment horizontal="left" vertical="top"/>
    </xf>
    <xf numFmtId="0" fontId="13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/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49" fontId="6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7" fillId="0" borderId="0" xfId="0" applyFont="1" applyAlignment="1">
      <alignment vertical="top" wrapText="1"/>
    </xf>
    <xf numFmtId="49" fontId="7" fillId="0" borderId="0" xfId="0" applyNumberFormat="1" applyFont="1" applyAlignment="1">
      <alignment vertical="top" wrapText="1"/>
    </xf>
    <xf numFmtId="0" fontId="20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164" fontId="19" fillId="0" borderId="3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7" fontId="8" fillId="0" borderId="0" xfId="0" applyNumberFormat="1" applyFont="1" applyAlignment="1">
      <alignment vertical="top" wrapText="1"/>
    </xf>
    <xf numFmtId="49" fontId="14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49" fontId="19" fillId="0" borderId="0" xfId="0" applyNumberFormat="1" applyFont="1" applyAlignment="1">
      <alignment horizontal="right"/>
    </xf>
    <xf numFmtId="4" fontId="19" fillId="0" borderId="0" xfId="0" applyNumberFormat="1" applyFont="1"/>
    <xf numFmtId="43" fontId="13" fillId="0" borderId="0" xfId="0" applyNumberFormat="1" applyFont="1" applyAlignment="1">
      <alignment horizontal="left" vertical="top"/>
    </xf>
    <xf numFmtId="43" fontId="13" fillId="0" borderId="0" xfId="1" applyFont="1" applyAlignment="1">
      <alignment horizontal="left" vertical="top"/>
    </xf>
    <xf numFmtId="164" fontId="1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3" fontId="7" fillId="0" borderId="0" xfId="1" applyFont="1" applyAlignment="1">
      <alignment vertical="top" wrapText="1"/>
    </xf>
    <xf numFmtId="49" fontId="20" fillId="0" borderId="0" xfId="0" applyNumberFormat="1" applyFont="1" applyAlignment="1">
      <alignment horizontal="right"/>
    </xf>
    <xf numFmtId="44" fontId="20" fillId="0" borderId="0" xfId="3" applyFont="1"/>
    <xf numFmtId="0" fontId="19" fillId="0" borderId="0" xfId="0" applyFont="1" applyAlignment="1">
      <alignment vertical="center"/>
    </xf>
    <xf numFmtId="0" fontId="20" fillId="0" borderId="2" xfId="0" applyFont="1" applyBorder="1"/>
    <xf numFmtId="0" fontId="20" fillId="0" borderId="4" xfId="0" applyFont="1" applyBorder="1"/>
    <xf numFmtId="0" fontId="20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7" fillId="0" borderId="0" xfId="0" applyFont="1" applyAlignment="1">
      <alignment vertical="top"/>
    </xf>
    <xf numFmtId="49" fontId="14" fillId="0" borderId="0" xfId="0" applyNumberFormat="1" applyFont="1" applyAlignment="1">
      <alignment horizontal="left" vertical="top"/>
    </xf>
    <xf numFmtId="0" fontId="20" fillId="0" borderId="0" xfId="3" applyNumberFormat="1" applyFont="1"/>
    <xf numFmtId="0" fontId="13" fillId="2" borderId="0" xfId="0" applyFont="1" applyFill="1" applyAlignment="1">
      <alignment vertical="top"/>
    </xf>
    <xf numFmtId="49" fontId="3" fillId="0" borderId="0" xfId="0" applyNumberFormat="1" applyFont="1" applyAlignment="1">
      <alignment vertical="top"/>
    </xf>
    <xf numFmtId="0" fontId="19" fillId="0" borderId="1" xfId="0" applyFont="1" applyBorder="1"/>
    <xf numFmtId="2" fontId="1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49" fontId="7" fillId="0" borderId="0" xfId="0" applyNumberFormat="1" applyFont="1" applyAlignment="1">
      <alignment vertical="top"/>
    </xf>
    <xf numFmtId="43" fontId="8" fillId="0" borderId="0" xfId="1" applyFont="1" applyAlignment="1">
      <alignment horizontal="right" vertical="top" wrapText="1"/>
    </xf>
    <xf numFmtId="0" fontId="7" fillId="0" borderId="0" xfId="0" applyFont="1" applyAlignment="1">
      <alignment horizontal="left" vertical="top"/>
    </xf>
    <xf numFmtId="43" fontId="16" fillId="0" borderId="0" xfId="1" applyFont="1" applyAlignment="1">
      <alignment horizontal="left" vertical="top"/>
    </xf>
    <xf numFmtId="0" fontId="14" fillId="3" borderId="0" xfId="0" applyFont="1" applyFill="1" applyAlignment="1">
      <alignment horizontal="center" vertical="center"/>
    </xf>
    <xf numFmtId="0" fontId="14" fillId="0" borderId="5" xfId="0" applyFont="1" applyBorder="1" applyAlignment="1">
      <alignment vertical="center"/>
    </xf>
    <xf numFmtId="165" fontId="21" fillId="0" borderId="6" xfId="0" applyNumberFormat="1" applyFont="1" applyBorder="1"/>
    <xf numFmtId="3" fontId="19" fillId="2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/>
    </xf>
    <xf numFmtId="0" fontId="14" fillId="0" borderId="0" xfId="0" applyFont="1" applyAlignment="1">
      <alignment vertical="center"/>
    </xf>
    <xf numFmtId="4" fontId="14" fillId="3" borderId="6" xfId="0" applyNumberFormat="1" applyFont="1" applyFill="1" applyBorder="1" applyAlignment="1">
      <alignment horizontal="right" vertical="center"/>
    </xf>
    <xf numFmtId="4" fontId="14" fillId="3" borderId="0" xfId="0" applyNumberFormat="1" applyFont="1" applyFill="1" applyAlignment="1">
      <alignment horizontal="right" vertical="center"/>
    </xf>
    <xf numFmtId="4" fontId="19" fillId="0" borderId="0" xfId="0" applyNumberFormat="1" applyFont="1" applyAlignment="1">
      <alignment horizontal="right"/>
    </xf>
    <xf numFmtId="165" fontId="14" fillId="0" borderId="23" xfId="0" applyNumberFormat="1" applyFont="1" applyBorder="1"/>
    <xf numFmtId="4" fontId="19" fillId="0" borderId="6" xfId="0" applyNumberFormat="1" applyFont="1" applyBorder="1" applyAlignment="1">
      <alignment horizontal="right"/>
    </xf>
    <xf numFmtId="4" fontId="14" fillId="0" borderId="6" xfId="0" applyNumberFormat="1" applyFont="1" applyBorder="1" applyAlignment="1">
      <alignment horizontal="right" vertical="center"/>
    </xf>
    <xf numFmtId="4" fontId="13" fillId="0" borderId="6" xfId="0" applyNumberFormat="1" applyFont="1" applyBorder="1" applyAlignment="1">
      <alignment horizontal="right" vertical="center"/>
    </xf>
    <xf numFmtId="4" fontId="19" fillId="0" borderId="0" xfId="0" applyNumberFormat="1" applyFont="1" applyAlignment="1">
      <alignment horizontal="right" vertical="center" wrapText="1"/>
    </xf>
    <xf numFmtId="165" fontId="13" fillId="0" borderId="6" xfId="0" applyNumberFormat="1" applyFont="1" applyBorder="1"/>
    <xf numFmtId="43" fontId="7" fillId="0" borderId="7" xfId="1" applyFont="1" applyBorder="1" applyProtection="1">
      <protection locked="0"/>
    </xf>
    <xf numFmtId="0" fontId="13" fillId="0" borderId="7" xfId="0" applyFont="1" applyBorder="1" applyAlignment="1">
      <alignment horizontal="left" vertical="top"/>
    </xf>
    <xf numFmtId="0" fontId="7" fillId="0" borderId="7" xfId="0" applyFont="1" applyBorder="1"/>
    <xf numFmtId="0" fontId="0" fillId="0" borderId="7" xfId="0" applyBorder="1"/>
    <xf numFmtId="0" fontId="7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/>
      <protection locked="0"/>
    </xf>
    <xf numFmtId="0" fontId="7" fillId="0" borderId="7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 wrapText="1"/>
    </xf>
    <xf numFmtId="4" fontId="13" fillId="2" borderId="24" xfId="0" applyNumberFormat="1" applyFont="1" applyFill="1" applyBorder="1" applyAlignment="1" applyProtection="1">
      <alignment horizontal="right" vertical="center"/>
      <protection locked="0"/>
    </xf>
    <xf numFmtId="165" fontId="14" fillId="0" borderId="0" xfId="0" applyNumberFormat="1" applyFont="1"/>
    <xf numFmtId="0" fontId="14" fillId="0" borderId="0" xfId="0" applyFont="1" applyAlignment="1">
      <alignment horizontal="left" vertical="center"/>
    </xf>
    <xf numFmtId="4" fontId="13" fillId="0" borderId="6" xfId="0" applyNumberFormat="1" applyFont="1" applyBorder="1"/>
    <xf numFmtId="165" fontId="13" fillId="0" borderId="6" xfId="0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left" vertical="center" wrapText="1"/>
    </xf>
    <xf numFmtId="0" fontId="19" fillId="0" borderId="0" xfId="0" applyFont="1"/>
    <xf numFmtId="0" fontId="14" fillId="0" borderId="6" xfId="0" applyFont="1" applyBorder="1" applyAlignment="1">
      <alignment horizontal="left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 wrapText="1"/>
    </xf>
    <xf numFmtId="0" fontId="14" fillId="3" borderId="6" xfId="0" applyFont="1" applyFill="1" applyBorder="1" applyAlignment="1">
      <alignment horizontal="left" vertical="center"/>
    </xf>
    <xf numFmtId="0" fontId="10" fillId="0" borderId="0" xfId="5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2" borderId="2" xfId="0" applyFont="1" applyFill="1" applyBorder="1"/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 indent="2"/>
    </xf>
    <xf numFmtId="0" fontId="13" fillId="2" borderId="2" xfId="0" applyFont="1" applyFill="1" applyBorder="1" applyAlignment="1">
      <alignment horizontal="left" vertical="center" wrapText="1" indent="2"/>
    </xf>
    <xf numFmtId="0" fontId="13" fillId="2" borderId="4" xfId="0" applyFont="1" applyFill="1" applyBorder="1" applyAlignment="1">
      <alignment horizontal="left" vertical="center" wrapText="1" indent="2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4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justify"/>
    </xf>
    <xf numFmtId="0" fontId="14" fillId="3" borderId="3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9" fillId="0" borderId="1" xfId="0" applyFont="1" applyBorder="1"/>
    <xf numFmtId="0" fontId="19" fillId="0" borderId="2" xfId="0" applyFont="1" applyBorder="1"/>
    <xf numFmtId="0" fontId="19" fillId="0" borderId="4" xfId="0" applyFont="1" applyBorder="1"/>
    <xf numFmtId="43" fontId="19" fillId="0" borderId="1" xfId="1" applyFont="1" applyBorder="1"/>
    <xf numFmtId="43" fontId="19" fillId="0" borderId="2" xfId="1" applyFont="1" applyBorder="1"/>
    <xf numFmtId="43" fontId="19" fillId="0" borderId="4" xfId="1" applyFont="1" applyBorder="1"/>
    <xf numFmtId="0" fontId="19" fillId="0" borderId="3" xfId="0" applyFont="1" applyBorder="1"/>
    <xf numFmtId="49" fontId="20" fillId="0" borderId="1" xfId="0" applyNumberFormat="1" applyFont="1" applyBorder="1" applyAlignment="1">
      <alignment horizontal="right"/>
    </xf>
    <xf numFmtId="49" fontId="20" fillId="0" borderId="2" xfId="0" applyNumberFormat="1" applyFont="1" applyBorder="1" applyAlignment="1">
      <alignment horizontal="right"/>
    </xf>
    <xf numFmtId="49" fontId="20" fillId="0" borderId="4" xfId="0" applyNumberFormat="1" applyFont="1" applyBorder="1" applyAlignment="1">
      <alignment horizontal="right"/>
    </xf>
    <xf numFmtId="44" fontId="20" fillId="0" borderId="1" xfId="3" applyFont="1" applyBorder="1"/>
    <xf numFmtId="44" fontId="20" fillId="0" borderId="2" xfId="3" applyFont="1" applyBorder="1"/>
    <xf numFmtId="44" fontId="20" fillId="0" borderId="4" xfId="3" applyFont="1" applyBorder="1"/>
    <xf numFmtId="44" fontId="20" fillId="0" borderId="3" xfId="3" applyFont="1" applyBorder="1"/>
    <xf numFmtId="44" fontId="20" fillId="0" borderId="0" xfId="3" applyFont="1"/>
    <xf numFmtId="0" fontId="20" fillId="0" borderId="1" xfId="0" applyFont="1" applyBorder="1"/>
    <xf numFmtId="0" fontId="20" fillId="0" borderId="2" xfId="0" applyFont="1" applyBorder="1"/>
    <xf numFmtId="0" fontId="20" fillId="0" borderId="4" xfId="0" applyFont="1" applyBorder="1"/>
    <xf numFmtId="0" fontId="2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9" fontId="19" fillId="0" borderId="1" xfId="0" applyNumberFormat="1" applyFont="1" applyBorder="1"/>
    <xf numFmtId="9" fontId="19" fillId="0" borderId="2" xfId="0" applyNumberFormat="1" applyFont="1" applyBorder="1"/>
    <xf numFmtId="9" fontId="19" fillId="0" borderId="4" xfId="0" applyNumberFormat="1" applyFont="1" applyBorder="1"/>
    <xf numFmtId="44" fontId="20" fillId="0" borderId="6" xfId="3" applyFont="1" applyBorder="1"/>
    <xf numFmtId="0" fontId="7" fillId="0" borderId="0" xfId="0" applyFont="1" applyAlignment="1">
      <alignment horizontal="justify" vertical="justify" wrapText="1"/>
    </xf>
    <xf numFmtId="0" fontId="19" fillId="0" borderId="6" xfId="0" applyFont="1" applyBorder="1"/>
    <xf numFmtId="43" fontId="19" fillId="0" borderId="6" xfId="1" applyFont="1" applyBorder="1"/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43" fontId="19" fillId="0" borderId="1" xfId="1" applyFont="1" applyBorder="1" applyAlignment="1">
      <alignment horizontal="center"/>
    </xf>
    <xf numFmtId="43" fontId="19" fillId="0" borderId="2" xfId="1" applyFont="1" applyBorder="1" applyAlignment="1">
      <alignment horizontal="center"/>
    </xf>
    <xf numFmtId="43" fontId="19" fillId="0" borderId="4" xfId="1" applyFont="1" applyBorder="1" applyAlignment="1">
      <alignment horizontal="center"/>
    </xf>
    <xf numFmtId="0" fontId="20" fillId="0" borderId="6" xfId="0" applyFont="1" applyBorder="1" applyAlignment="1">
      <alignment horizontal="right"/>
    </xf>
    <xf numFmtId="43" fontId="20" fillId="0" borderId="6" xfId="1" applyFont="1" applyBorder="1" applyAlignment="1">
      <alignment horizontal="center"/>
    </xf>
    <xf numFmtId="0" fontId="19" fillId="0" borderId="0" xfId="0" applyFont="1" applyAlignment="1">
      <alignment horizontal="justify" vertical="justify" wrapText="1"/>
    </xf>
    <xf numFmtId="0" fontId="19" fillId="0" borderId="0" xfId="0" applyFont="1" applyAlignment="1">
      <alignment horizontal="justify" vertical="justify"/>
    </xf>
    <xf numFmtId="43" fontId="19" fillId="0" borderId="6" xfId="2" applyFont="1" applyBorder="1"/>
    <xf numFmtId="43" fontId="20" fillId="0" borderId="6" xfId="2" applyFont="1" applyBorder="1"/>
    <xf numFmtId="43" fontId="20" fillId="0" borderId="6" xfId="1" applyFont="1" applyBorder="1"/>
    <xf numFmtId="0" fontId="19" fillId="0" borderId="6" xfId="0" applyFont="1" applyBorder="1" applyAlignment="1">
      <alignment horizontal="left"/>
    </xf>
    <xf numFmtId="43" fontId="19" fillId="0" borderId="6" xfId="1" applyFont="1" applyBorder="1" applyAlignment="1">
      <alignment horizontal="center"/>
    </xf>
    <xf numFmtId="7" fontId="8" fillId="0" borderId="0" xfId="0" applyNumberFormat="1" applyFont="1" applyAlignment="1">
      <alignment horizontal="right" vertical="top" wrapText="1"/>
    </xf>
    <xf numFmtId="164" fontId="19" fillId="0" borderId="1" xfId="0" applyNumberFormat="1" applyFont="1" applyBorder="1"/>
    <xf numFmtId="164" fontId="19" fillId="0" borderId="2" xfId="0" applyNumberFormat="1" applyFont="1" applyBorder="1"/>
    <xf numFmtId="164" fontId="19" fillId="0" borderId="4" xfId="0" applyNumberFormat="1" applyFont="1" applyBorder="1"/>
    <xf numFmtId="0" fontId="20" fillId="0" borderId="1" xfId="0" applyFont="1" applyBorder="1" applyAlignment="1">
      <alignment horizontal="right"/>
    </xf>
    <xf numFmtId="0" fontId="20" fillId="0" borderId="2" xfId="0" applyFont="1" applyBorder="1" applyAlignment="1">
      <alignment horizontal="right"/>
    </xf>
    <xf numFmtId="0" fontId="20" fillId="0" borderId="4" xfId="0" applyFont="1" applyBorder="1" applyAlignment="1">
      <alignment horizontal="right"/>
    </xf>
    <xf numFmtId="44" fontId="20" fillId="0" borderId="14" xfId="3" applyFont="1" applyBorder="1"/>
    <xf numFmtId="164" fontId="19" fillId="0" borderId="6" xfId="0" applyNumberFormat="1" applyFont="1" applyBorder="1"/>
    <xf numFmtId="164" fontId="19" fillId="0" borderId="14" xfId="0" applyNumberFormat="1" applyFont="1" applyBorder="1"/>
    <xf numFmtId="0" fontId="19" fillId="0" borderId="14" xfId="0" applyFont="1" applyBorder="1"/>
    <xf numFmtId="0" fontId="19" fillId="0" borderId="0" xfId="4" applyFont="1" applyAlignment="1">
      <alignment horizontal="justify" vertical="justify" wrapText="1"/>
    </xf>
    <xf numFmtId="0" fontId="20" fillId="0" borderId="6" xfId="0" applyFont="1" applyBorder="1"/>
    <xf numFmtId="0" fontId="20" fillId="0" borderId="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44" fontId="20" fillId="0" borderId="1" xfId="3" applyFont="1" applyBorder="1" applyAlignment="1">
      <alignment horizontal="center"/>
    </xf>
    <xf numFmtId="44" fontId="20" fillId="0" borderId="2" xfId="3" applyFont="1" applyBorder="1" applyAlignment="1">
      <alignment horizontal="center"/>
    </xf>
    <xf numFmtId="44" fontId="20" fillId="0" borderId="4" xfId="3" applyFont="1" applyBorder="1" applyAlignment="1">
      <alignment horizontal="center"/>
    </xf>
    <xf numFmtId="44" fontId="20" fillId="0" borderId="3" xfId="3" applyFont="1" applyBorder="1" applyAlignment="1">
      <alignment horizontal="center"/>
    </xf>
    <xf numFmtId="44" fontId="20" fillId="0" borderId="0" xfId="3" applyFont="1" applyAlignment="1">
      <alignment horizontal="center"/>
    </xf>
    <xf numFmtId="164" fontId="19" fillId="0" borderId="1" xfId="0" applyNumberFormat="1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0" fontId="19" fillId="0" borderId="4" xfId="0" applyFont="1" applyBorder="1" applyAlignment="1">
      <alignment horizontal="right"/>
    </xf>
    <xf numFmtId="164" fontId="19" fillId="0" borderId="3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0" fontId="1" fillId="0" borderId="0" xfId="0" applyFont="1" applyAlignment="1">
      <alignment horizontal="justify" vertical="justify" wrapText="1"/>
    </xf>
    <xf numFmtId="0" fontId="20" fillId="0" borderId="1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49" fontId="20" fillId="4" borderId="15" xfId="0" applyNumberFormat="1" applyFont="1" applyFill="1" applyBorder="1" applyAlignment="1" applyProtection="1">
      <alignment horizontal="center" vertical="center"/>
      <protection locked="0"/>
    </xf>
    <xf numFmtId="49" fontId="20" fillId="4" borderId="16" xfId="0" applyNumberFormat="1" applyFont="1" applyFill="1" applyBorder="1" applyAlignment="1" applyProtection="1">
      <alignment horizontal="center" vertical="center"/>
      <protection locked="0"/>
    </xf>
    <xf numFmtId="49" fontId="20" fillId="4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18" xfId="0" applyNumberFormat="1" applyFont="1" applyFill="1" applyBorder="1" applyAlignment="1" applyProtection="1">
      <alignment horizontal="center" vertical="center"/>
      <protection locked="0"/>
    </xf>
    <xf numFmtId="49" fontId="20" fillId="4" borderId="0" xfId="0" applyNumberFormat="1" applyFont="1" applyFill="1" applyAlignment="1" applyProtection="1">
      <alignment horizontal="center" vertical="center"/>
      <protection locked="0"/>
    </xf>
    <xf numFmtId="49" fontId="20" fillId="4" borderId="19" xfId="0" applyNumberFormat="1" applyFont="1" applyFill="1" applyBorder="1" applyAlignment="1" applyProtection="1">
      <alignment horizontal="center" vertical="center"/>
      <protection locked="0"/>
    </xf>
    <xf numFmtId="49" fontId="20" fillId="4" borderId="20" xfId="0" applyNumberFormat="1" applyFont="1" applyFill="1" applyBorder="1" applyAlignment="1" applyProtection="1">
      <alignment horizontal="center" vertical="center"/>
      <protection locked="0"/>
    </xf>
    <xf numFmtId="49" fontId="20" fillId="4" borderId="21" xfId="0" applyNumberFormat="1" applyFont="1" applyFill="1" applyBorder="1" applyAlignment="1" applyProtection="1">
      <alignment horizontal="center" vertical="center"/>
      <protection locked="0"/>
    </xf>
    <xf numFmtId="49" fontId="20" fillId="4" borderId="2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top"/>
    </xf>
    <xf numFmtId="164" fontId="20" fillId="0" borderId="1" xfId="3" applyNumberFormat="1" applyFont="1" applyBorder="1" applyAlignment="1">
      <alignment horizontal="center"/>
    </xf>
    <xf numFmtId="0" fontId="13" fillId="0" borderId="0" xfId="0" applyFont="1" applyAlignment="1">
      <alignment horizontal="left" vertical="top" wrapText="1"/>
    </xf>
  </cellXfs>
  <cellStyles count="6">
    <cellStyle name="Millares" xfId="1" builtinId="3"/>
    <cellStyle name="Millares 2" xfId="2" xr:uid="{00000000-0005-0000-0000-000001000000}"/>
    <cellStyle name="Moneda" xfId="3" builtinId="4"/>
    <cellStyle name="Normal" xfId="0" builtinId="0"/>
    <cellStyle name="Normal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8"/>
  <sheetViews>
    <sheetView tabSelected="1" zoomScale="84" zoomScaleNormal="84" workbookViewId="0">
      <selection activeCell="M132" sqref="M132:O132"/>
    </sheetView>
  </sheetViews>
  <sheetFormatPr baseColWidth="10" defaultColWidth="8" defaultRowHeight="12" x14ac:dyDescent="0.25"/>
  <cols>
    <col min="1" max="2" width="3.5703125" style="1" customWidth="1"/>
    <col min="3" max="3" width="10.28515625" style="1" customWidth="1"/>
    <col min="4" max="7" width="7.85546875" style="1" customWidth="1"/>
    <col min="8" max="8" width="12" style="1" customWidth="1"/>
    <col min="9" max="9" width="9.5703125" style="1" customWidth="1"/>
    <col min="10" max="10" width="13.42578125" style="1" bestFit="1" customWidth="1"/>
    <col min="11" max="11" width="7.85546875" style="1" customWidth="1"/>
    <col min="12" max="12" width="11.7109375" style="1" customWidth="1"/>
    <col min="13" max="13" width="10.28515625" style="1" customWidth="1"/>
    <col min="14" max="14" width="5.28515625" style="1" customWidth="1"/>
    <col min="15" max="15" width="12.28515625" style="1" bestFit="1" customWidth="1"/>
    <col min="16" max="16" width="16.7109375" style="1" customWidth="1"/>
    <col min="17" max="17" width="4.28515625" style="1" customWidth="1"/>
    <col min="18" max="18" width="13.42578125" style="1" bestFit="1" customWidth="1"/>
    <col min="19" max="19" width="16" style="1" bestFit="1" customWidth="1"/>
    <col min="20" max="31" width="8" style="1"/>
    <col min="32" max="32" width="9.7109375" style="1" bestFit="1" customWidth="1"/>
    <col min="33" max="16384" width="8" style="1"/>
  </cols>
  <sheetData>
    <row r="1" spans="1:16" ht="12.75" customHeight="1" x14ac:dyDescent="0.25">
      <c r="B1" s="205" t="s">
        <v>82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7"/>
    </row>
    <row r="2" spans="1:16" ht="12" customHeight="1" x14ac:dyDescent="0.25">
      <c r="B2" s="208" t="s">
        <v>0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10"/>
    </row>
    <row r="3" spans="1:16" ht="12" customHeight="1" x14ac:dyDescent="0.25">
      <c r="B3" s="208" t="s">
        <v>1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10"/>
    </row>
    <row r="4" spans="1:16" ht="12" customHeight="1" thickBot="1" x14ac:dyDescent="0.3">
      <c r="B4" s="211" t="s">
        <v>145</v>
      </c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3"/>
    </row>
    <row r="7" spans="1:1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3"/>
      <c r="B8" s="214" t="s">
        <v>2</v>
      </c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</row>
    <row r="9" spans="1:16" x14ac:dyDescent="0.25">
      <c r="A9" s="3"/>
      <c r="B9" s="214"/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</row>
    <row r="10" spans="1:16" x14ac:dyDescent="0.25">
      <c r="A10" s="3"/>
      <c r="B10" s="214"/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</row>
    <row r="11" spans="1:16" x14ac:dyDescent="0.25">
      <c r="A11" s="3"/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</row>
    <row r="12" spans="1:16" x14ac:dyDescent="0.25">
      <c r="A12" s="3"/>
      <c r="B12" s="214"/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</row>
    <row r="13" spans="1:16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3"/>
      <c r="B14" s="5" t="s">
        <v>3</v>
      </c>
      <c r="C14" s="6" t="s">
        <v>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3"/>
      <c r="B15" s="5" t="s">
        <v>5</v>
      </c>
      <c r="C15" s="6" t="s">
        <v>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/>
      <c r="B16" s="5" t="s">
        <v>7</v>
      </c>
      <c r="C16" s="6" t="s">
        <v>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B17" s="7"/>
      <c r="C17" s="8"/>
    </row>
    <row r="18" spans="1:16" x14ac:dyDescent="0.25">
      <c r="A18" s="215" t="s">
        <v>9</v>
      </c>
      <c r="B18" s="215"/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</row>
    <row r="19" spans="1:16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6" x14ac:dyDescent="0.25">
      <c r="B20" s="10" t="s">
        <v>10</v>
      </c>
      <c r="C20" s="10" t="s">
        <v>11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x14ac:dyDescent="0.25">
      <c r="A22" s="10"/>
      <c r="B22" s="11" t="s">
        <v>12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x14ac:dyDescent="0.25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x14ac:dyDescent="0.2">
      <c r="B24" s="12" t="s">
        <v>13</v>
      </c>
      <c r="C24" s="11" t="s">
        <v>14</v>
      </c>
    </row>
    <row r="25" spans="1:16" x14ac:dyDescent="0.2">
      <c r="B25" s="12"/>
      <c r="C25" s="11"/>
    </row>
    <row r="26" spans="1:16" x14ac:dyDescent="0.25">
      <c r="B26" s="13"/>
      <c r="C26" s="1" t="s">
        <v>15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25.5" customHeight="1" x14ac:dyDescent="0.25">
      <c r="B27" s="13"/>
      <c r="C27" s="217" t="s">
        <v>135</v>
      </c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7"/>
    </row>
    <row r="28" spans="1:16" x14ac:dyDescent="0.2">
      <c r="B28" s="13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B29" s="13"/>
      <c r="C29" s="1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">
      <c r="B30" s="13"/>
      <c r="C30" s="16" t="s">
        <v>16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x14ac:dyDescent="0.25">
      <c r="B31" s="13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</row>
    <row r="32" spans="1:16" x14ac:dyDescent="0.2">
      <c r="B32" s="12"/>
      <c r="C32" s="162" t="s">
        <v>17</v>
      </c>
      <c r="D32" s="163"/>
      <c r="E32" s="163"/>
      <c r="F32" s="163"/>
      <c r="G32" s="163"/>
      <c r="H32" s="163"/>
      <c r="I32" s="163"/>
      <c r="J32" s="197">
        <v>1467957.7</v>
      </c>
      <c r="K32" s="198"/>
      <c r="L32" s="199"/>
    </row>
    <row r="33" spans="1:17" ht="12.75" customHeight="1" x14ac:dyDescent="0.2">
      <c r="B33" s="12"/>
      <c r="C33" s="162" t="s">
        <v>18</v>
      </c>
      <c r="D33" s="163"/>
      <c r="E33" s="163"/>
      <c r="F33" s="163"/>
      <c r="G33" s="163"/>
      <c r="H33" s="163"/>
      <c r="I33" s="163"/>
      <c r="J33" s="197">
        <v>79.239999999999995</v>
      </c>
      <c r="K33" s="198"/>
      <c r="L33" s="199"/>
    </row>
    <row r="34" spans="1:17" ht="12.75" customHeight="1" x14ac:dyDescent="0.2">
      <c r="B34" s="12"/>
      <c r="C34" s="162" t="s">
        <v>136</v>
      </c>
      <c r="D34" s="163"/>
      <c r="E34" s="163"/>
      <c r="F34" s="163"/>
      <c r="G34" s="163"/>
      <c r="H34" s="163"/>
      <c r="I34" s="164"/>
      <c r="J34" s="197">
        <v>78106.33</v>
      </c>
      <c r="K34" s="198"/>
      <c r="L34" s="199"/>
    </row>
    <row r="35" spans="1:17" x14ac:dyDescent="0.2">
      <c r="B35" s="12"/>
      <c r="C35" s="139" t="s">
        <v>19</v>
      </c>
      <c r="D35" s="140"/>
      <c r="E35" s="140"/>
      <c r="F35" s="140"/>
      <c r="G35" s="140"/>
      <c r="H35" s="140"/>
      <c r="I35" s="140"/>
      <c r="J35" s="216">
        <f>SUM(J32:L34)</f>
        <v>1546143.27</v>
      </c>
      <c r="K35" s="193"/>
      <c r="L35" s="194"/>
    </row>
    <row r="36" spans="1:17" x14ac:dyDescent="0.2">
      <c r="B36" s="12"/>
      <c r="C36" s="11"/>
    </row>
    <row r="37" spans="1:17" x14ac:dyDescent="0.25">
      <c r="B37" s="13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7" x14ac:dyDescent="0.2">
      <c r="A38" s="11"/>
      <c r="B38" s="12" t="s">
        <v>13</v>
      </c>
      <c r="C38" s="11" t="s">
        <v>20</v>
      </c>
    </row>
    <row r="39" spans="1:17" x14ac:dyDescent="0.2">
      <c r="A39" s="11"/>
      <c r="B39" s="12"/>
      <c r="C39" s="11"/>
    </row>
    <row r="40" spans="1:17" s="6" customFormat="1" ht="11.25" x14ac:dyDescent="0.25">
      <c r="A40" s="19"/>
      <c r="B40" s="20"/>
      <c r="C40" s="202" t="s">
        <v>21</v>
      </c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</row>
    <row r="41" spans="1:17" s="6" customFormat="1" ht="11.25" x14ac:dyDescent="0.25">
      <c r="A41" s="19"/>
      <c r="B41" s="21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</row>
    <row r="42" spans="1:17" x14ac:dyDescent="0.25">
      <c r="A42" s="22"/>
      <c r="B42" s="23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7" x14ac:dyDescent="0.2">
      <c r="A43" s="22"/>
      <c r="B43" s="23"/>
      <c r="C43" s="203" t="s">
        <v>22</v>
      </c>
      <c r="D43" s="204"/>
      <c r="E43" s="204"/>
      <c r="F43" s="204"/>
      <c r="G43" s="204"/>
      <c r="H43" s="204"/>
      <c r="I43" s="204"/>
      <c r="J43" s="150">
        <v>2024</v>
      </c>
      <c r="K43" s="151"/>
      <c r="L43" s="152"/>
      <c r="M43" s="153"/>
      <c r="N43" s="154"/>
      <c r="O43" s="154"/>
    </row>
    <row r="44" spans="1:17" x14ac:dyDescent="0.2">
      <c r="A44" s="22"/>
      <c r="B44" s="23"/>
      <c r="C44" s="162" t="s">
        <v>23</v>
      </c>
      <c r="D44" s="163"/>
      <c r="E44" s="163"/>
      <c r="F44" s="163"/>
      <c r="G44" s="163"/>
      <c r="H44" s="163"/>
      <c r="I44" s="163"/>
      <c r="J44" s="197">
        <v>0</v>
      </c>
      <c r="K44" s="198"/>
      <c r="L44" s="199"/>
      <c r="M44" s="200"/>
      <c r="N44" s="201"/>
      <c r="O44" s="201"/>
    </row>
    <row r="45" spans="1:17" x14ac:dyDescent="0.2">
      <c r="A45" s="22"/>
      <c r="B45" s="23"/>
      <c r="C45" s="162" t="s">
        <v>24</v>
      </c>
      <c r="D45" s="163"/>
      <c r="E45" s="163"/>
      <c r="F45" s="163"/>
      <c r="G45" s="163"/>
      <c r="H45" s="163"/>
      <c r="I45" s="163"/>
      <c r="J45" s="197">
        <v>8866.41</v>
      </c>
      <c r="K45" s="198"/>
      <c r="L45" s="199"/>
      <c r="M45" s="200"/>
      <c r="N45" s="201"/>
      <c r="O45" s="201"/>
      <c r="Q45" s="28"/>
    </row>
    <row r="46" spans="1:17" x14ac:dyDescent="0.2">
      <c r="A46" s="22"/>
      <c r="B46" s="23"/>
      <c r="C46" s="17" t="s">
        <v>25</v>
      </c>
      <c r="D46" s="18"/>
      <c r="E46" s="18"/>
      <c r="F46" s="18"/>
      <c r="G46" s="18"/>
      <c r="H46" s="18"/>
      <c r="I46" s="18"/>
      <c r="J46" s="197">
        <v>540.92999999999995</v>
      </c>
      <c r="K46" s="198"/>
      <c r="L46" s="199"/>
      <c r="M46" s="26"/>
      <c r="N46" s="27"/>
      <c r="O46" s="27"/>
    </row>
    <row r="47" spans="1:17" x14ac:dyDescent="0.2">
      <c r="A47" s="22"/>
      <c r="B47" s="23"/>
      <c r="C47" s="162" t="s">
        <v>26</v>
      </c>
      <c r="D47" s="163"/>
      <c r="E47" s="163"/>
      <c r="F47" s="163"/>
      <c r="G47" s="163"/>
      <c r="H47" s="163"/>
      <c r="I47" s="164"/>
      <c r="J47" s="197">
        <v>12044.79</v>
      </c>
      <c r="K47" s="198"/>
      <c r="L47" s="199"/>
      <c r="M47" s="26"/>
      <c r="N47" s="27"/>
      <c r="O47" s="27"/>
    </row>
    <row r="48" spans="1:17" x14ac:dyDescent="0.2">
      <c r="A48" s="22"/>
      <c r="B48" s="23"/>
      <c r="C48" s="139" t="s">
        <v>19</v>
      </c>
      <c r="D48" s="140"/>
      <c r="E48" s="140"/>
      <c r="F48" s="140"/>
      <c r="G48" s="140"/>
      <c r="H48" s="140"/>
      <c r="I48" s="140"/>
      <c r="J48" s="192">
        <f>SUM(J44:L47)</f>
        <v>21452.13</v>
      </c>
      <c r="K48" s="193"/>
      <c r="L48" s="194"/>
      <c r="M48" s="195"/>
      <c r="N48" s="196"/>
      <c r="O48" s="196"/>
    </row>
    <row r="49" spans="1:16" x14ac:dyDescent="0.25">
      <c r="A49" s="22"/>
      <c r="B49" s="23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x14ac:dyDescent="0.25">
      <c r="A50" s="22"/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x14ac:dyDescent="0.25">
      <c r="A51" s="14"/>
      <c r="B51" s="29"/>
      <c r="C51" s="30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x14ac:dyDescent="0.2">
      <c r="A52" s="14"/>
      <c r="B52" s="12" t="s">
        <v>13</v>
      </c>
      <c r="C52" s="11" t="s">
        <v>27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x14ac:dyDescent="0.2">
      <c r="A53" s="14"/>
      <c r="B53" s="12"/>
      <c r="C53" s="11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x14ac:dyDescent="0.2">
      <c r="B54" s="13"/>
      <c r="C54" s="14"/>
      <c r="D54" s="31"/>
      <c r="E54" s="31"/>
      <c r="F54" s="31"/>
      <c r="G54" s="31"/>
      <c r="H54" s="31"/>
      <c r="I54" s="31"/>
      <c r="J54" s="31"/>
      <c r="K54" s="31"/>
      <c r="L54" s="32"/>
      <c r="M54" s="32"/>
      <c r="N54" s="32"/>
      <c r="O54" s="32"/>
      <c r="P54" s="32"/>
    </row>
    <row r="55" spans="1:16" x14ac:dyDescent="0.2">
      <c r="B55" s="13"/>
      <c r="C55" s="16" t="s">
        <v>28</v>
      </c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2"/>
      <c r="P55" s="32"/>
    </row>
    <row r="56" spans="1:16" x14ac:dyDescent="0.2">
      <c r="B56" s="13"/>
      <c r="C56" s="16"/>
      <c r="D56" s="31"/>
      <c r="E56" s="31"/>
      <c r="F56" s="31"/>
      <c r="G56" s="31"/>
      <c r="H56" s="31"/>
      <c r="I56" s="31"/>
      <c r="J56" s="31"/>
      <c r="K56" s="31"/>
      <c r="L56" s="32"/>
      <c r="M56" s="32"/>
      <c r="N56" s="32"/>
      <c r="O56" s="32"/>
      <c r="P56" s="32"/>
    </row>
    <row r="57" spans="1:16" x14ac:dyDescent="0.2">
      <c r="B57" s="13"/>
      <c r="C57" s="15" t="s">
        <v>29</v>
      </c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2"/>
      <c r="P57" s="32"/>
    </row>
    <row r="58" spans="1:16" x14ac:dyDescent="0.2">
      <c r="B58" s="13"/>
      <c r="C58" s="14"/>
      <c r="D58" s="31"/>
      <c r="E58" s="31"/>
      <c r="F58" s="31"/>
      <c r="G58" s="31"/>
      <c r="H58" s="31"/>
      <c r="I58" s="31"/>
      <c r="J58" s="31"/>
      <c r="K58" s="31"/>
      <c r="L58" s="32"/>
      <c r="M58" s="32"/>
      <c r="N58" s="32"/>
      <c r="O58" s="32"/>
      <c r="P58" s="32"/>
    </row>
    <row r="59" spans="1:16" x14ac:dyDescent="0.2">
      <c r="B59" s="13"/>
      <c r="D59" s="190" t="s">
        <v>22</v>
      </c>
      <c r="E59" s="190"/>
      <c r="F59" s="190"/>
      <c r="G59" s="190"/>
      <c r="H59" s="190"/>
      <c r="I59" s="190"/>
      <c r="J59" s="190"/>
      <c r="K59" s="190"/>
      <c r="L59" s="190"/>
      <c r="M59" s="190">
        <v>2024</v>
      </c>
      <c r="N59" s="190"/>
      <c r="O59" s="190"/>
    </row>
    <row r="60" spans="1:16" x14ac:dyDescent="0.2">
      <c r="B60" s="13"/>
      <c r="D60" s="160" t="s">
        <v>30</v>
      </c>
      <c r="E60" s="160"/>
      <c r="F60" s="160"/>
      <c r="G60" s="160"/>
      <c r="H60" s="160"/>
      <c r="I60" s="160"/>
      <c r="J60" s="160"/>
      <c r="K60" s="160"/>
      <c r="L60" s="160"/>
      <c r="M60" s="185">
        <v>3584841.64</v>
      </c>
      <c r="N60" s="160"/>
      <c r="O60" s="160"/>
    </row>
    <row r="61" spans="1:16" x14ac:dyDescent="0.2">
      <c r="B61" s="13"/>
      <c r="D61" s="160" t="s">
        <v>31</v>
      </c>
      <c r="E61" s="160"/>
      <c r="F61" s="160"/>
      <c r="G61" s="160"/>
      <c r="H61" s="160"/>
      <c r="I61" s="160"/>
      <c r="J61" s="160"/>
      <c r="K61" s="160"/>
      <c r="L61" s="160"/>
      <c r="M61" s="185">
        <v>111368.41</v>
      </c>
      <c r="N61" s="160"/>
      <c r="O61" s="160"/>
    </row>
    <row r="62" spans="1:16" x14ac:dyDescent="0.2">
      <c r="B62" s="13"/>
      <c r="D62" s="160" t="s">
        <v>32</v>
      </c>
      <c r="E62" s="160"/>
      <c r="F62" s="160"/>
      <c r="G62" s="160"/>
      <c r="H62" s="160"/>
      <c r="I62" s="160"/>
      <c r="J62" s="160"/>
      <c r="K62" s="160"/>
      <c r="L62" s="160"/>
      <c r="M62" s="185">
        <v>28197.06</v>
      </c>
      <c r="N62" s="160"/>
      <c r="O62" s="160"/>
    </row>
    <row r="63" spans="1:16" x14ac:dyDescent="0.2">
      <c r="B63" s="13"/>
      <c r="D63" s="160" t="s">
        <v>33</v>
      </c>
      <c r="E63" s="160"/>
      <c r="F63" s="160"/>
      <c r="G63" s="160"/>
      <c r="H63" s="160"/>
      <c r="I63" s="160"/>
      <c r="J63" s="160"/>
      <c r="K63" s="160"/>
      <c r="L63" s="160"/>
      <c r="M63" s="185">
        <v>2002199</v>
      </c>
      <c r="N63" s="160"/>
      <c r="O63" s="160"/>
    </row>
    <row r="64" spans="1:16" x14ac:dyDescent="0.2">
      <c r="B64" s="13"/>
      <c r="D64" s="160" t="s">
        <v>34</v>
      </c>
      <c r="E64" s="160"/>
      <c r="F64" s="160"/>
      <c r="G64" s="160"/>
      <c r="H64" s="160"/>
      <c r="I64" s="160"/>
      <c r="J64" s="160"/>
      <c r="K64" s="160"/>
      <c r="L64" s="160"/>
      <c r="M64" s="185">
        <v>13572</v>
      </c>
      <c r="N64" s="160"/>
      <c r="O64" s="160"/>
    </row>
    <row r="65" spans="1:19" x14ac:dyDescent="0.2">
      <c r="B65" s="13"/>
      <c r="D65" s="160" t="s">
        <v>35</v>
      </c>
      <c r="E65" s="160"/>
      <c r="F65" s="160"/>
      <c r="G65" s="160"/>
      <c r="H65" s="160"/>
      <c r="I65" s="160"/>
      <c r="J65" s="160"/>
      <c r="K65" s="160"/>
      <c r="L65" s="160"/>
      <c r="M65" s="185">
        <v>31844.639999999999</v>
      </c>
      <c r="N65" s="160"/>
      <c r="O65" s="160"/>
    </row>
    <row r="66" spans="1:19" x14ac:dyDescent="0.2">
      <c r="B66" s="13"/>
      <c r="D66" s="168" t="s">
        <v>36</v>
      </c>
      <c r="E66" s="168"/>
      <c r="F66" s="168"/>
      <c r="G66" s="168"/>
      <c r="H66" s="168"/>
      <c r="I66" s="168"/>
      <c r="J66" s="168"/>
      <c r="K66" s="168"/>
      <c r="L66" s="168"/>
      <c r="M66" s="174">
        <f>SUM(M60:O65)</f>
        <v>5772022.75</v>
      </c>
      <c r="N66" s="174"/>
      <c r="O66" s="174"/>
      <c r="P66" s="33"/>
      <c r="R66" s="34"/>
      <c r="S66" s="33"/>
    </row>
    <row r="67" spans="1:19" x14ac:dyDescent="0.2">
      <c r="B67" s="13"/>
      <c r="D67" s="160" t="s">
        <v>37</v>
      </c>
      <c r="E67" s="160"/>
      <c r="F67" s="160"/>
      <c r="G67" s="160"/>
      <c r="H67" s="160"/>
      <c r="I67" s="160"/>
      <c r="J67" s="160"/>
      <c r="K67" s="160"/>
      <c r="L67" s="160"/>
      <c r="M67" s="185">
        <v>887715.05</v>
      </c>
      <c r="N67" s="160"/>
      <c r="O67" s="160"/>
    </row>
    <row r="68" spans="1:19" x14ac:dyDescent="0.2">
      <c r="B68" s="13"/>
      <c r="D68" s="168" t="s">
        <v>38</v>
      </c>
      <c r="E68" s="168"/>
      <c r="F68" s="168"/>
      <c r="G68" s="168"/>
      <c r="H68" s="168"/>
      <c r="I68" s="168"/>
      <c r="J68" s="168"/>
      <c r="K68" s="168"/>
      <c r="L68" s="168"/>
      <c r="M68" s="174">
        <f>SUM(M67:O67)</f>
        <v>887715.05</v>
      </c>
      <c r="N68" s="174"/>
      <c r="O68" s="174"/>
      <c r="Q68" s="33"/>
    </row>
    <row r="69" spans="1:19" x14ac:dyDescent="0.2">
      <c r="B69" s="13"/>
      <c r="D69" s="162" t="s">
        <v>39</v>
      </c>
      <c r="E69" s="163"/>
      <c r="F69" s="163"/>
      <c r="G69" s="163"/>
      <c r="H69" s="163"/>
      <c r="I69" s="163"/>
      <c r="J69" s="163"/>
      <c r="K69" s="163"/>
      <c r="L69" s="164"/>
      <c r="M69" s="185">
        <v>1410985.52</v>
      </c>
      <c r="N69" s="160"/>
      <c r="O69" s="160"/>
      <c r="R69" s="35"/>
    </row>
    <row r="70" spans="1:19" x14ac:dyDescent="0.2">
      <c r="B70" s="13"/>
      <c r="D70" s="168" t="s">
        <v>40</v>
      </c>
      <c r="E70" s="168"/>
      <c r="F70" s="168"/>
      <c r="G70" s="168"/>
      <c r="H70" s="168"/>
      <c r="I70" s="168"/>
      <c r="J70" s="168"/>
      <c r="K70" s="168"/>
      <c r="L70" s="168"/>
      <c r="M70" s="174">
        <f>SUM(M69)</f>
        <v>1410985.52</v>
      </c>
      <c r="N70" s="174"/>
      <c r="O70" s="174"/>
    </row>
    <row r="71" spans="1:19" x14ac:dyDescent="0.2">
      <c r="B71" s="13"/>
      <c r="C71" s="14"/>
      <c r="D71" s="31"/>
      <c r="E71" s="31"/>
      <c r="F71" s="31"/>
      <c r="G71" s="31"/>
      <c r="H71" s="31"/>
      <c r="I71" s="31"/>
      <c r="J71" s="31"/>
      <c r="K71" s="31"/>
      <c r="L71" s="32"/>
      <c r="M71" s="32"/>
      <c r="N71" s="32"/>
      <c r="O71" s="32"/>
      <c r="P71" s="32"/>
    </row>
    <row r="72" spans="1:19" x14ac:dyDescent="0.2">
      <c r="B72" s="13"/>
      <c r="C72" s="14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2"/>
      <c r="P72" s="32"/>
    </row>
    <row r="74" spans="1:19" x14ac:dyDescent="0.2">
      <c r="A74" s="11"/>
      <c r="B74" s="36" t="s">
        <v>41</v>
      </c>
    </row>
    <row r="75" spans="1:19" s="6" customFormat="1" x14ac:dyDescent="0.2">
      <c r="A75" s="37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spans="1:19" ht="12" customHeight="1" x14ac:dyDescent="0.2">
      <c r="A76" s="39"/>
      <c r="B76" s="38"/>
      <c r="C76" s="188" t="s">
        <v>137</v>
      </c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</row>
    <row r="77" spans="1:19" x14ac:dyDescent="0.2">
      <c r="A77" s="39"/>
      <c r="B77" s="38"/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</row>
    <row r="78" spans="1:19" x14ac:dyDescent="0.2">
      <c r="A78" s="39"/>
      <c r="B78" s="38"/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</row>
    <row r="79" spans="1:19" x14ac:dyDescent="0.2">
      <c r="A79" s="39"/>
      <c r="B79" s="38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1:19" x14ac:dyDescent="0.2">
      <c r="A80" s="39"/>
      <c r="B80" s="38"/>
      <c r="C80" s="22"/>
      <c r="D80" s="22"/>
      <c r="E80" s="189" t="s">
        <v>22</v>
      </c>
      <c r="F80" s="189"/>
      <c r="G80" s="189"/>
      <c r="H80" s="189"/>
      <c r="I80" s="190">
        <v>2024</v>
      </c>
      <c r="J80" s="190"/>
      <c r="K80" s="190"/>
      <c r="L80" s="191"/>
      <c r="M80" s="191"/>
      <c r="N80" s="153"/>
      <c r="P80" s="40"/>
    </row>
    <row r="81" spans="1:20" x14ac:dyDescent="0.2">
      <c r="A81" s="39"/>
      <c r="B81" s="38"/>
      <c r="C81" s="22"/>
      <c r="D81" s="22"/>
      <c r="E81" s="160" t="s">
        <v>42</v>
      </c>
      <c r="F81" s="160"/>
      <c r="G81" s="160"/>
      <c r="H81" s="160"/>
      <c r="I81" s="185">
        <v>205298.61</v>
      </c>
      <c r="J81" s="160"/>
      <c r="K81" s="160"/>
      <c r="L81" s="186"/>
      <c r="M81" s="187"/>
      <c r="N81" s="138"/>
      <c r="P81" s="22"/>
    </row>
    <row r="82" spans="1:20" x14ac:dyDescent="0.2">
      <c r="A82" s="39"/>
      <c r="B82" s="38"/>
      <c r="C82" s="22"/>
      <c r="D82" s="22"/>
      <c r="E82" s="160" t="s">
        <v>43</v>
      </c>
      <c r="F82" s="160"/>
      <c r="G82" s="160"/>
      <c r="H82" s="160"/>
      <c r="I82" s="185">
        <v>0</v>
      </c>
      <c r="J82" s="160"/>
      <c r="K82" s="160"/>
      <c r="L82" s="186"/>
      <c r="M82" s="187"/>
      <c r="N82" s="138"/>
      <c r="P82" s="22"/>
    </row>
    <row r="83" spans="1:20" x14ac:dyDescent="0.2">
      <c r="A83" s="39"/>
      <c r="B83" s="38"/>
      <c r="C83" s="22"/>
      <c r="D83" s="22"/>
      <c r="E83" s="139" t="s">
        <v>44</v>
      </c>
      <c r="F83" s="140"/>
      <c r="G83" s="140"/>
      <c r="H83" s="141"/>
      <c r="I83" s="158">
        <f>SUM(I81:K82)</f>
        <v>205298.61</v>
      </c>
      <c r="J83" s="158"/>
      <c r="K83" s="158"/>
      <c r="L83" s="184"/>
      <c r="M83" s="184"/>
      <c r="N83" s="145"/>
      <c r="P83" s="22"/>
    </row>
    <row r="84" spans="1:20" x14ac:dyDescent="0.2">
      <c r="A84" s="39"/>
      <c r="B84" s="38"/>
      <c r="C84" s="22"/>
      <c r="D84" s="22"/>
      <c r="E84" s="41"/>
      <c r="F84" s="41"/>
      <c r="G84" s="41"/>
      <c r="H84" s="41"/>
      <c r="I84" s="42"/>
      <c r="J84" s="42"/>
      <c r="K84" s="42"/>
      <c r="L84" s="42"/>
      <c r="M84" s="42"/>
      <c r="N84" s="42"/>
      <c r="P84" s="22"/>
    </row>
    <row r="85" spans="1:20" x14ac:dyDescent="0.2">
      <c r="A85" s="39"/>
      <c r="B85" s="38"/>
      <c r="C85" s="22"/>
      <c r="D85" s="22"/>
      <c r="E85" s="41"/>
      <c r="F85" s="41"/>
      <c r="G85" s="41"/>
      <c r="H85" s="41"/>
      <c r="I85" s="42"/>
      <c r="J85" s="42"/>
      <c r="K85" s="42"/>
      <c r="L85" s="42"/>
      <c r="M85" s="42"/>
      <c r="N85" s="42"/>
      <c r="P85" s="22"/>
    </row>
    <row r="86" spans="1:20" x14ac:dyDescent="0.2">
      <c r="A86" s="39"/>
      <c r="B86" s="38"/>
      <c r="C86" s="22"/>
      <c r="D86" s="22"/>
      <c r="E86" s="41"/>
      <c r="F86" s="41"/>
      <c r="G86" s="41"/>
      <c r="H86" s="41"/>
      <c r="I86" s="42"/>
      <c r="J86" s="42"/>
      <c r="K86" s="42"/>
      <c r="L86" s="42"/>
      <c r="M86" s="42"/>
      <c r="N86" s="42"/>
      <c r="P86" s="22"/>
    </row>
    <row r="87" spans="1:20" x14ac:dyDescent="0.2">
      <c r="A87" s="39"/>
      <c r="B87" s="38"/>
      <c r="C87" s="22"/>
      <c r="D87" s="22"/>
      <c r="E87" s="41"/>
      <c r="F87" s="41"/>
      <c r="G87" s="41"/>
      <c r="H87" s="41"/>
      <c r="I87" s="42"/>
      <c r="J87" s="42"/>
      <c r="K87" s="42"/>
      <c r="L87" s="42"/>
      <c r="M87" s="42"/>
      <c r="N87" s="42"/>
      <c r="P87" s="22"/>
    </row>
    <row r="88" spans="1:20" x14ac:dyDescent="0.2">
      <c r="A88" s="39"/>
      <c r="B88" s="38"/>
      <c r="C88" s="22"/>
      <c r="D88" s="22"/>
      <c r="E88" s="41"/>
      <c r="F88" s="41"/>
      <c r="G88" s="41"/>
      <c r="H88" s="41"/>
      <c r="I88" s="42"/>
      <c r="J88" s="42"/>
      <c r="K88" s="42"/>
      <c r="L88" s="42"/>
      <c r="M88" s="42"/>
      <c r="N88" s="42"/>
      <c r="P88" s="22"/>
    </row>
    <row r="89" spans="1:20" x14ac:dyDescent="0.2">
      <c r="A89" s="39"/>
      <c r="B89" s="38"/>
      <c r="C89" s="22"/>
      <c r="D89" s="22"/>
      <c r="E89" s="41"/>
      <c r="F89" s="41"/>
      <c r="G89" s="41"/>
      <c r="H89" s="41"/>
      <c r="I89" s="42"/>
      <c r="J89" s="42"/>
      <c r="K89" s="42"/>
      <c r="L89" s="42"/>
      <c r="M89" s="42"/>
      <c r="N89" s="42"/>
      <c r="P89" s="22"/>
    </row>
    <row r="90" spans="1:20" x14ac:dyDescent="0.2">
      <c r="A90" s="39"/>
      <c r="B90" s="12" t="s">
        <v>13</v>
      </c>
      <c r="C90" s="16" t="s">
        <v>45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20" x14ac:dyDescent="0.2">
      <c r="A91" s="39"/>
      <c r="B91" s="12"/>
      <c r="C91" s="16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20" x14ac:dyDescent="0.2">
      <c r="A92" s="39"/>
      <c r="B92" s="38"/>
      <c r="C92" s="43" t="s">
        <v>46</v>
      </c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20" x14ac:dyDescent="0.2">
      <c r="A93" s="39"/>
      <c r="B93" s="38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</row>
    <row r="94" spans="1:20" x14ac:dyDescent="0.2">
      <c r="A94" s="39"/>
      <c r="B94" s="38"/>
      <c r="C94" s="22"/>
      <c r="D94" s="147" t="s">
        <v>22</v>
      </c>
      <c r="E94" s="148"/>
      <c r="F94" s="148"/>
      <c r="G94" s="148"/>
      <c r="H94" s="148"/>
      <c r="I94" s="148"/>
      <c r="J94" s="148"/>
      <c r="K94" s="148"/>
      <c r="L94" s="149"/>
      <c r="M94" s="150" t="s">
        <v>47</v>
      </c>
      <c r="N94" s="151"/>
      <c r="O94" s="152"/>
    </row>
    <row r="95" spans="1:20" x14ac:dyDescent="0.2">
      <c r="A95" s="39"/>
      <c r="B95" s="38"/>
      <c r="C95" s="22"/>
      <c r="D95" s="160" t="s">
        <v>48</v>
      </c>
      <c r="E95" s="160"/>
      <c r="F95" s="160"/>
      <c r="G95" s="160"/>
      <c r="H95" s="160"/>
      <c r="I95" s="160"/>
      <c r="J95" s="160"/>
      <c r="K95" s="160"/>
      <c r="L95" s="160"/>
      <c r="M95" s="178">
        <v>-18781.939999999999</v>
      </c>
      <c r="N95" s="179"/>
      <c r="O95" s="180"/>
      <c r="Q95" s="177"/>
      <c r="R95" s="177"/>
      <c r="S95" s="177"/>
      <c r="T95" s="177"/>
    </row>
    <row r="96" spans="1:20" x14ac:dyDescent="0.2">
      <c r="A96" s="39"/>
      <c r="B96" s="38"/>
      <c r="C96" s="22"/>
      <c r="D96" s="160" t="s">
        <v>49</v>
      </c>
      <c r="E96" s="160"/>
      <c r="F96" s="160"/>
      <c r="G96" s="160"/>
      <c r="H96" s="160"/>
      <c r="I96" s="160"/>
      <c r="J96" s="160"/>
      <c r="K96" s="160"/>
      <c r="L96" s="160"/>
      <c r="M96" s="178">
        <v>-6092.77</v>
      </c>
      <c r="N96" s="179"/>
      <c r="O96" s="180"/>
      <c r="Q96" s="34"/>
    </row>
    <row r="97" spans="1:17" x14ac:dyDescent="0.2">
      <c r="A97" s="39"/>
      <c r="B97" s="38"/>
      <c r="C97" s="22"/>
      <c r="D97" s="160" t="s">
        <v>50</v>
      </c>
      <c r="E97" s="160"/>
      <c r="F97" s="160"/>
      <c r="G97" s="160"/>
      <c r="H97" s="160"/>
      <c r="I97" s="160"/>
      <c r="J97" s="160"/>
      <c r="K97" s="160"/>
      <c r="L97" s="160"/>
      <c r="M97" s="178">
        <v>230173.32</v>
      </c>
      <c r="N97" s="179"/>
      <c r="O97" s="180"/>
      <c r="Q97" s="34"/>
    </row>
    <row r="98" spans="1:17" x14ac:dyDescent="0.2">
      <c r="A98" s="39"/>
      <c r="B98" s="38"/>
      <c r="C98" s="22"/>
      <c r="D98" s="181" t="s">
        <v>51</v>
      </c>
      <c r="E98" s="182"/>
      <c r="F98" s="182"/>
      <c r="G98" s="182"/>
      <c r="H98" s="182"/>
      <c r="I98" s="182"/>
      <c r="J98" s="182"/>
      <c r="K98" s="182"/>
      <c r="L98" s="183"/>
      <c r="M98" s="142">
        <f>SUM(M95:O97)</f>
        <v>205298.61000000002</v>
      </c>
      <c r="N98" s="143"/>
      <c r="O98" s="144"/>
    </row>
    <row r="99" spans="1:17" x14ac:dyDescent="0.2">
      <c r="A99" s="39"/>
      <c r="B99" s="38"/>
      <c r="C99" s="22"/>
      <c r="D99" s="46"/>
      <c r="E99" s="46"/>
      <c r="F99" s="46"/>
      <c r="G99" s="46"/>
      <c r="H99" s="46"/>
      <c r="I99" s="46"/>
      <c r="J99" s="46"/>
      <c r="K99" s="46"/>
      <c r="L99" s="46"/>
      <c r="M99" s="42"/>
      <c r="N99" s="42"/>
      <c r="O99" s="42"/>
    </row>
    <row r="100" spans="1:17" x14ac:dyDescent="0.2">
      <c r="A100" s="39"/>
      <c r="B100" s="38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7" x14ac:dyDescent="0.2">
      <c r="A101" s="39"/>
      <c r="B101" s="38"/>
      <c r="I101" s="15"/>
      <c r="J101" s="15"/>
      <c r="K101" s="15"/>
      <c r="L101" s="15"/>
      <c r="M101" s="15"/>
      <c r="N101" s="15"/>
      <c r="O101" s="15"/>
      <c r="P101" s="15"/>
    </row>
    <row r="102" spans="1:17" x14ac:dyDescent="0.2">
      <c r="A102" s="39"/>
      <c r="B102" s="38"/>
      <c r="C102" s="16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</row>
    <row r="103" spans="1:17" x14ac:dyDescent="0.2">
      <c r="A103" s="39"/>
      <c r="B103" s="38"/>
      <c r="C103" s="16" t="s">
        <v>52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</row>
    <row r="104" spans="1:17" x14ac:dyDescent="0.2">
      <c r="A104" s="39"/>
      <c r="B104" s="38"/>
      <c r="C104" s="16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</row>
    <row r="105" spans="1:17" ht="12" customHeight="1" x14ac:dyDescent="0.2">
      <c r="A105" s="39"/>
      <c r="B105" s="38"/>
      <c r="C105" s="170" t="s">
        <v>133</v>
      </c>
      <c r="D105" s="170"/>
      <c r="E105" s="170"/>
      <c r="F105" s="170"/>
      <c r="G105" s="170"/>
      <c r="H105" s="170"/>
      <c r="I105" s="170"/>
      <c r="J105" s="170"/>
      <c r="K105" s="170"/>
      <c r="L105" s="170"/>
      <c r="M105" s="170"/>
      <c r="N105" s="170"/>
      <c r="O105" s="170"/>
      <c r="P105" s="170"/>
    </row>
    <row r="106" spans="1:17" x14ac:dyDescent="0.2">
      <c r="A106" s="39"/>
      <c r="B106" s="38"/>
      <c r="C106" s="170"/>
      <c r="D106" s="170"/>
      <c r="E106" s="170"/>
      <c r="F106" s="170"/>
      <c r="G106" s="170"/>
      <c r="H106" s="170"/>
      <c r="I106" s="170"/>
      <c r="J106" s="170"/>
      <c r="K106" s="170"/>
      <c r="L106" s="170"/>
      <c r="M106" s="170"/>
      <c r="N106" s="170"/>
      <c r="O106" s="170"/>
      <c r="P106" s="170"/>
    </row>
    <row r="107" spans="1:17" x14ac:dyDescent="0.2">
      <c r="A107" s="39"/>
      <c r="B107" s="38"/>
      <c r="C107" s="170"/>
      <c r="D107" s="170"/>
      <c r="E107" s="170"/>
      <c r="F107" s="170"/>
      <c r="G107" s="170"/>
      <c r="H107" s="170"/>
      <c r="I107" s="170"/>
      <c r="J107" s="170"/>
      <c r="K107" s="170"/>
      <c r="L107" s="170"/>
      <c r="M107" s="170"/>
      <c r="N107" s="170"/>
      <c r="O107" s="170"/>
      <c r="P107" s="170"/>
    </row>
    <row r="108" spans="1:17" x14ac:dyDescent="0.2">
      <c r="A108" s="39"/>
      <c r="B108" s="38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</row>
    <row r="109" spans="1:17" x14ac:dyDescent="0.2">
      <c r="A109" s="39"/>
      <c r="B109" s="38"/>
      <c r="C109" s="16" t="s">
        <v>53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</row>
    <row r="110" spans="1:17" x14ac:dyDescent="0.2">
      <c r="A110" s="39"/>
      <c r="B110" s="38"/>
      <c r="C110" s="16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</row>
    <row r="111" spans="1:17" ht="12" customHeight="1" x14ac:dyDescent="0.2">
      <c r="A111" s="39"/>
      <c r="B111" s="38"/>
      <c r="C111" s="170" t="s">
        <v>146</v>
      </c>
      <c r="D111" s="170"/>
      <c r="E111" s="170"/>
      <c r="F111" s="170"/>
      <c r="G111" s="170"/>
      <c r="H111" s="170"/>
      <c r="I111" s="170"/>
      <c r="J111" s="170"/>
      <c r="K111" s="170"/>
      <c r="L111" s="170"/>
      <c r="M111" s="170"/>
      <c r="N111" s="170"/>
      <c r="O111" s="170"/>
      <c r="P111" s="170"/>
    </row>
    <row r="112" spans="1:17" x14ac:dyDescent="0.2">
      <c r="A112" s="39"/>
      <c r="B112" s="38"/>
      <c r="C112" s="170"/>
      <c r="D112" s="170"/>
      <c r="E112" s="170"/>
      <c r="F112" s="170"/>
      <c r="G112" s="170"/>
      <c r="H112" s="170"/>
      <c r="I112" s="170"/>
      <c r="J112" s="170"/>
      <c r="K112" s="170"/>
      <c r="L112" s="170"/>
      <c r="M112" s="170"/>
      <c r="N112" s="170"/>
      <c r="O112" s="170"/>
      <c r="P112" s="170"/>
    </row>
    <row r="113" spans="1:18" x14ac:dyDescent="0.2">
      <c r="A113" s="39"/>
      <c r="B113" s="38"/>
      <c r="C113" s="170"/>
      <c r="D113" s="170"/>
      <c r="E113" s="170"/>
      <c r="F113" s="170"/>
      <c r="G113" s="170"/>
      <c r="H113" s="170"/>
      <c r="I113" s="170"/>
      <c r="J113" s="170"/>
      <c r="K113" s="170"/>
      <c r="L113" s="170"/>
      <c r="M113" s="170"/>
      <c r="N113" s="170"/>
      <c r="O113" s="170"/>
      <c r="P113" s="170"/>
    </row>
    <row r="114" spans="1:18" x14ac:dyDescent="0.2">
      <c r="A114" s="39"/>
      <c r="B114" s="38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</row>
    <row r="115" spans="1:18" x14ac:dyDescent="0.2">
      <c r="A115" s="39"/>
      <c r="B115" s="38"/>
      <c r="C115" s="16" t="s">
        <v>54</v>
      </c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</row>
    <row r="116" spans="1:18" x14ac:dyDescent="0.2">
      <c r="A116" s="39"/>
      <c r="B116" s="38"/>
      <c r="C116" s="16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</row>
    <row r="117" spans="1:18" ht="12" customHeight="1" x14ac:dyDescent="0.2">
      <c r="A117" s="39"/>
      <c r="B117" s="38"/>
      <c r="C117" s="171" t="s">
        <v>55</v>
      </c>
      <c r="D117" s="171"/>
      <c r="E117" s="171"/>
      <c r="F117" s="171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</row>
    <row r="118" spans="1:18" x14ac:dyDescent="0.2">
      <c r="A118" s="39"/>
      <c r="B118" s="38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1:18" x14ac:dyDescent="0.2">
      <c r="A119" s="39"/>
      <c r="B119" s="38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</row>
    <row r="120" spans="1:18" x14ac:dyDescent="0.2">
      <c r="A120" s="38"/>
      <c r="B120" s="11" t="s">
        <v>56</v>
      </c>
      <c r="C120" s="47" t="s">
        <v>57</v>
      </c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</row>
    <row r="121" spans="1:18" x14ac:dyDescent="0.2">
      <c r="A121" s="38"/>
      <c r="B121" s="11"/>
      <c r="C121" s="47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</row>
    <row r="122" spans="1:18" x14ac:dyDescent="0.25">
      <c r="A122" s="48"/>
      <c r="B122" s="48"/>
      <c r="C122" s="11" t="s">
        <v>58</v>
      </c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</row>
    <row r="123" spans="1:18" x14ac:dyDescent="0.25">
      <c r="A123" s="48"/>
      <c r="B123" s="48"/>
      <c r="C123" s="11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</row>
    <row r="124" spans="1:18" x14ac:dyDescent="0.25">
      <c r="B124" s="49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</row>
    <row r="125" spans="1:18" x14ac:dyDescent="0.2">
      <c r="B125" s="49"/>
      <c r="C125" s="30"/>
      <c r="D125" s="147" t="s">
        <v>22</v>
      </c>
      <c r="E125" s="148"/>
      <c r="F125" s="148"/>
      <c r="G125" s="148"/>
      <c r="H125" s="148"/>
      <c r="I125" s="148"/>
      <c r="J125" s="148"/>
      <c r="K125" s="148"/>
      <c r="L125" s="149"/>
      <c r="M125" s="150" t="s">
        <v>47</v>
      </c>
      <c r="N125" s="151"/>
      <c r="O125" s="152"/>
    </row>
    <row r="126" spans="1:18" x14ac:dyDescent="0.2">
      <c r="B126" s="49"/>
      <c r="C126" s="30"/>
      <c r="D126" s="162" t="s">
        <v>59</v>
      </c>
      <c r="E126" s="163"/>
      <c r="F126" s="163"/>
      <c r="G126" s="163"/>
      <c r="H126" s="163"/>
      <c r="I126" s="163"/>
      <c r="J126" s="163"/>
      <c r="K126" s="163"/>
      <c r="L126" s="164"/>
      <c r="M126" s="172">
        <v>3386.09</v>
      </c>
      <c r="N126" s="172"/>
      <c r="O126" s="172"/>
    </row>
    <row r="127" spans="1:18" x14ac:dyDescent="0.2">
      <c r="B127" s="49"/>
      <c r="C127" s="30"/>
      <c r="D127" s="168" t="s">
        <v>60</v>
      </c>
      <c r="E127" s="168"/>
      <c r="F127" s="168"/>
      <c r="G127" s="168"/>
      <c r="H127" s="168"/>
      <c r="I127" s="168"/>
      <c r="J127" s="168"/>
      <c r="K127" s="168"/>
      <c r="L127" s="168"/>
      <c r="M127" s="173">
        <f>SUM(M126:O126)</f>
        <v>3386.09</v>
      </c>
      <c r="N127" s="173"/>
      <c r="O127" s="173"/>
    </row>
    <row r="128" spans="1:18" x14ac:dyDescent="0.2">
      <c r="B128" s="49"/>
      <c r="C128" s="30"/>
      <c r="D128" s="160" t="s">
        <v>61</v>
      </c>
      <c r="E128" s="160"/>
      <c r="F128" s="160"/>
      <c r="G128" s="160"/>
      <c r="H128" s="160"/>
      <c r="I128" s="160"/>
      <c r="J128" s="160"/>
      <c r="K128" s="160"/>
      <c r="L128" s="160"/>
      <c r="M128" s="161">
        <v>21015139.710000001</v>
      </c>
      <c r="N128" s="161"/>
      <c r="O128" s="161"/>
      <c r="R128" s="34"/>
    </row>
    <row r="129" spans="1:18" x14ac:dyDescent="0.2">
      <c r="B129" s="49"/>
      <c r="C129" s="30"/>
      <c r="D129" s="168" t="s">
        <v>62</v>
      </c>
      <c r="E129" s="168"/>
      <c r="F129" s="168"/>
      <c r="G129" s="168"/>
      <c r="H129" s="168"/>
      <c r="I129" s="168"/>
      <c r="J129" s="168"/>
      <c r="K129" s="168"/>
      <c r="L129" s="168"/>
      <c r="M129" s="174">
        <f>SUM(M128)</f>
        <v>21015139.710000001</v>
      </c>
      <c r="N129" s="174"/>
      <c r="O129" s="174"/>
      <c r="R129" s="34"/>
    </row>
    <row r="130" spans="1:18" x14ac:dyDescent="0.2">
      <c r="B130" s="49"/>
      <c r="C130" s="30"/>
      <c r="D130" s="175" t="s">
        <v>142</v>
      </c>
      <c r="E130" s="175"/>
      <c r="F130" s="175"/>
      <c r="G130" s="175"/>
      <c r="H130" s="175"/>
      <c r="I130" s="175"/>
      <c r="J130" s="175"/>
      <c r="K130" s="175"/>
      <c r="L130" s="175"/>
      <c r="M130" s="176">
        <v>34301.269999999997</v>
      </c>
      <c r="N130" s="176"/>
      <c r="O130" s="176"/>
      <c r="R130" s="34"/>
    </row>
    <row r="131" spans="1:18" x14ac:dyDescent="0.2">
      <c r="B131" s="49"/>
      <c r="C131" s="30"/>
      <c r="D131" s="168" t="s">
        <v>143</v>
      </c>
      <c r="E131" s="168"/>
      <c r="F131" s="168"/>
      <c r="G131" s="168"/>
      <c r="H131" s="168"/>
      <c r="I131" s="168"/>
      <c r="J131" s="168"/>
      <c r="K131" s="168"/>
      <c r="L131" s="168"/>
      <c r="M131" s="169">
        <v>34301.269999999997</v>
      </c>
      <c r="N131" s="169"/>
      <c r="O131" s="169"/>
      <c r="R131" s="34"/>
    </row>
    <row r="132" spans="1:18" x14ac:dyDescent="0.2">
      <c r="B132" s="49"/>
      <c r="C132" s="30"/>
      <c r="D132" s="168" t="s">
        <v>144</v>
      </c>
      <c r="E132" s="168"/>
      <c r="F132" s="168"/>
      <c r="G132" s="168"/>
      <c r="H132" s="168"/>
      <c r="I132" s="168"/>
      <c r="J132" s="168"/>
      <c r="K132" s="168"/>
      <c r="L132" s="168"/>
      <c r="M132" s="169">
        <f>M127+M129+M131</f>
        <v>21052827.07</v>
      </c>
      <c r="N132" s="169"/>
      <c r="O132" s="169"/>
      <c r="R132" s="34"/>
    </row>
    <row r="133" spans="1:18" x14ac:dyDescent="0.2">
      <c r="B133" s="49"/>
      <c r="C133" s="30"/>
      <c r="D133" s="46"/>
      <c r="E133" s="46"/>
      <c r="F133" s="46"/>
      <c r="G133" s="46"/>
      <c r="H133" s="46"/>
      <c r="I133" s="46"/>
      <c r="J133" s="46"/>
      <c r="K133" s="46"/>
      <c r="L133" s="46"/>
      <c r="M133" s="50"/>
      <c r="N133" s="50"/>
      <c r="O133" s="50"/>
      <c r="P133" s="30"/>
    </row>
    <row r="134" spans="1:18" x14ac:dyDescent="0.25">
      <c r="B134" s="49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</row>
    <row r="135" spans="1:18" x14ac:dyDescent="0.25">
      <c r="A135" s="22"/>
      <c r="B135" s="22"/>
      <c r="C135" s="11" t="s">
        <v>63</v>
      </c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</row>
    <row r="136" spans="1:18" x14ac:dyDescent="0.25">
      <c r="A136" s="22"/>
      <c r="B136" s="22"/>
      <c r="C136" s="11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</row>
    <row r="137" spans="1:18" ht="12" customHeight="1" x14ac:dyDescent="0.25">
      <c r="A137" s="22"/>
      <c r="B137" s="52" t="s">
        <v>64</v>
      </c>
      <c r="C137" s="159" t="s">
        <v>65</v>
      </c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</row>
    <row r="138" spans="1:18" x14ac:dyDescent="0.25">
      <c r="A138" s="22"/>
      <c r="B138" s="52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</row>
    <row r="139" spans="1:18" x14ac:dyDescent="0.25">
      <c r="A139" s="22"/>
      <c r="B139" s="23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</row>
    <row r="140" spans="1:18" x14ac:dyDescent="0.25">
      <c r="A140" s="22"/>
      <c r="B140" s="23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</row>
    <row r="141" spans="1:18" x14ac:dyDescent="0.2">
      <c r="A141" s="22"/>
      <c r="B141" s="23"/>
      <c r="C141" s="22"/>
      <c r="D141" s="22"/>
      <c r="E141" s="147" t="s">
        <v>22</v>
      </c>
      <c r="F141" s="148"/>
      <c r="G141" s="148"/>
      <c r="H141" s="148"/>
      <c r="I141" s="148"/>
      <c r="J141" s="148"/>
      <c r="K141" s="149"/>
      <c r="L141" s="150" t="s">
        <v>47</v>
      </c>
      <c r="M141" s="151"/>
      <c r="N141" s="152"/>
      <c r="P141" s="22"/>
    </row>
    <row r="142" spans="1:18" x14ac:dyDescent="0.2">
      <c r="A142" s="22"/>
      <c r="B142" s="23"/>
      <c r="C142" s="22"/>
      <c r="D142" s="22"/>
      <c r="E142" s="160" t="s">
        <v>66</v>
      </c>
      <c r="F142" s="160"/>
      <c r="G142" s="160"/>
      <c r="H142" s="160"/>
      <c r="I142" s="160"/>
      <c r="J142" s="160"/>
      <c r="K142" s="160"/>
      <c r="L142" s="161">
        <v>20646171.559999999</v>
      </c>
      <c r="M142" s="161"/>
      <c r="N142" s="161"/>
      <c r="P142" s="40"/>
      <c r="Q142" s="34"/>
      <c r="R142" s="34"/>
    </row>
    <row r="143" spans="1:18" x14ac:dyDescent="0.2">
      <c r="A143" s="22"/>
      <c r="B143" s="23"/>
      <c r="C143" s="22"/>
      <c r="D143" s="22"/>
      <c r="E143" s="162" t="s">
        <v>134</v>
      </c>
      <c r="F143" s="163"/>
      <c r="G143" s="163"/>
      <c r="H143" s="163"/>
      <c r="I143" s="163"/>
      <c r="J143" s="163"/>
      <c r="K143" s="164"/>
      <c r="L143" s="165">
        <v>55229.29</v>
      </c>
      <c r="M143" s="166"/>
      <c r="N143" s="167"/>
      <c r="P143" s="40"/>
      <c r="Q143" s="34"/>
      <c r="R143" s="34"/>
    </row>
    <row r="144" spans="1:18" x14ac:dyDescent="0.2">
      <c r="A144" s="22"/>
      <c r="B144" s="23"/>
      <c r="C144" s="22"/>
      <c r="D144" s="22"/>
      <c r="E144" s="132" t="s">
        <v>67</v>
      </c>
      <c r="F144" s="133"/>
      <c r="G144" s="133"/>
      <c r="H144" s="133"/>
      <c r="I144" s="133"/>
      <c r="J144" s="133"/>
      <c r="K144" s="134"/>
      <c r="L144" s="135">
        <v>434832.43</v>
      </c>
      <c r="M144" s="136"/>
      <c r="N144" s="137"/>
      <c r="P144" s="22"/>
    </row>
    <row r="145" spans="1:32" x14ac:dyDescent="0.2">
      <c r="A145" s="22"/>
      <c r="B145" s="23"/>
      <c r="C145" s="22"/>
      <c r="D145" s="22"/>
      <c r="E145" s="139" t="s">
        <v>68</v>
      </c>
      <c r="F145" s="140"/>
      <c r="G145" s="140"/>
      <c r="H145" s="140"/>
      <c r="I145" s="140"/>
      <c r="J145" s="140"/>
      <c r="K145" s="141"/>
      <c r="L145" s="158">
        <f>SUM(L142:N144)</f>
        <v>21136233.279999997</v>
      </c>
      <c r="M145" s="158"/>
      <c r="N145" s="158"/>
      <c r="P145" s="22"/>
      <c r="Q145" s="34"/>
      <c r="R145" s="34"/>
    </row>
    <row r="146" spans="1:32" x14ac:dyDescent="0.25">
      <c r="A146" s="22"/>
      <c r="B146" s="23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</row>
    <row r="147" spans="1:32" x14ac:dyDescent="0.2">
      <c r="A147" s="22"/>
      <c r="B147" s="23"/>
      <c r="C147" s="15" t="s">
        <v>69</v>
      </c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R147" s="34"/>
    </row>
    <row r="148" spans="1:32" x14ac:dyDescent="0.25">
      <c r="A148" s="22"/>
      <c r="B148" s="23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</row>
    <row r="149" spans="1:32" x14ac:dyDescent="0.2">
      <c r="A149" s="22"/>
      <c r="B149" s="23"/>
      <c r="C149" s="147" t="s">
        <v>22</v>
      </c>
      <c r="D149" s="148"/>
      <c r="E149" s="148"/>
      <c r="F149" s="148"/>
      <c r="G149" s="148"/>
      <c r="H149" s="148"/>
      <c r="I149" s="148"/>
      <c r="J149" s="149"/>
      <c r="K149" s="150" t="s">
        <v>47</v>
      </c>
      <c r="L149" s="151"/>
      <c r="M149" s="152"/>
      <c r="N149" s="150" t="s">
        <v>70</v>
      </c>
      <c r="O149" s="151"/>
      <c r="P149" s="152"/>
      <c r="R149" s="34"/>
      <c r="S149" s="34"/>
    </row>
    <row r="150" spans="1:32" x14ac:dyDescent="0.2">
      <c r="A150" s="22"/>
      <c r="B150" s="23"/>
      <c r="C150" s="53" t="s">
        <v>71</v>
      </c>
      <c r="D150" s="44"/>
      <c r="E150" s="44"/>
      <c r="F150" s="44"/>
      <c r="G150" s="44"/>
      <c r="H150" s="44"/>
      <c r="I150" s="44"/>
      <c r="J150" s="45"/>
      <c r="K150" s="135">
        <v>4724729.12</v>
      </c>
      <c r="L150" s="136"/>
      <c r="M150" s="137"/>
      <c r="N150" s="155">
        <f>K150/L145</f>
        <v>0.22353694991012138</v>
      </c>
      <c r="O150" s="156"/>
      <c r="P150" s="157"/>
      <c r="R150" s="34"/>
      <c r="S150" s="34"/>
      <c r="T150" s="34"/>
    </row>
    <row r="151" spans="1:32" x14ac:dyDescent="0.2">
      <c r="A151" s="22"/>
      <c r="B151" s="23"/>
      <c r="C151" s="53" t="s">
        <v>72</v>
      </c>
      <c r="D151" s="44"/>
      <c r="E151" s="44"/>
      <c r="F151" s="44"/>
      <c r="G151" s="44"/>
      <c r="H151" s="44"/>
      <c r="I151" s="44"/>
      <c r="J151" s="45"/>
      <c r="K151" s="135">
        <v>2735472.58</v>
      </c>
      <c r="L151" s="136"/>
      <c r="M151" s="137"/>
      <c r="N151" s="155">
        <f>K151/L145</f>
        <v>0.12942100627685732</v>
      </c>
      <c r="O151" s="156"/>
      <c r="P151" s="157"/>
      <c r="R151" s="34"/>
    </row>
    <row r="152" spans="1:32" x14ac:dyDescent="0.2">
      <c r="A152" s="22"/>
      <c r="B152" s="23"/>
      <c r="C152" s="53" t="s">
        <v>73</v>
      </c>
      <c r="D152" s="44"/>
      <c r="E152" s="44"/>
      <c r="F152" s="44"/>
      <c r="G152" s="44"/>
      <c r="H152" s="44"/>
      <c r="I152" s="44"/>
      <c r="J152" s="45"/>
      <c r="K152" s="135">
        <v>4585402.63</v>
      </c>
      <c r="L152" s="136"/>
      <c r="M152" s="137"/>
      <c r="N152" s="155">
        <f>K152/L145</f>
        <v>0.21694511833094229</v>
      </c>
      <c r="O152" s="156"/>
      <c r="P152" s="157"/>
      <c r="R152" s="34"/>
      <c r="S152" s="34"/>
    </row>
    <row r="153" spans="1:32" s="6" customFormat="1" x14ac:dyDescent="0.25">
      <c r="A153" s="22"/>
      <c r="B153" s="23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AF153" s="54"/>
    </row>
    <row r="154" spans="1:32" s="6" customFormat="1" x14ac:dyDescent="0.25">
      <c r="A154" s="22"/>
      <c r="B154" s="23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</row>
    <row r="155" spans="1:32" x14ac:dyDescent="0.25">
      <c r="B155" s="49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</row>
    <row r="156" spans="1:32" x14ac:dyDescent="0.25">
      <c r="A156" s="11"/>
      <c r="B156" s="55" t="s">
        <v>74</v>
      </c>
      <c r="C156" s="56" t="s">
        <v>75</v>
      </c>
    </row>
    <row r="157" spans="1:32" x14ac:dyDescent="0.25">
      <c r="A157" s="11"/>
      <c r="B157" s="55"/>
      <c r="C157" s="56"/>
    </row>
    <row r="158" spans="1:32" x14ac:dyDescent="0.25">
      <c r="A158" s="48"/>
      <c r="B158" s="57"/>
      <c r="C158" s="11" t="s">
        <v>76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</row>
    <row r="159" spans="1:32" x14ac:dyDescent="0.25">
      <c r="A159" s="48"/>
      <c r="B159" s="57"/>
      <c r="C159" s="11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</row>
    <row r="161" spans="1:17" x14ac:dyDescent="0.2">
      <c r="E161" s="147" t="s">
        <v>22</v>
      </c>
      <c r="F161" s="148"/>
      <c r="G161" s="148"/>
      <c r="H161" s="149"/>
      <c r="I161" s="150">
        <v>2024</v>
      </c>
      <c r="J161" s="151"/>
      <c r="K161" s="152"/>
      <c r="L161" s="153"/>
      <c r="M161" s="154"/>
      <c r="N161" s="154"/>
    </row>
    <row r="162" spans="1:17" x14ac:dyDescent="0.2">
      <c r="E162" s="132" t="s">
        <v>77</v>
      </c>
      <c r="F162" s="133"/>
      <c r="G162" s="133"/>
      <c r="H162" s="134"/>
      <c r="I162" s="135">
        <v>27998.99</v>
      </c>
      <c r="J162" s="136"/>
      <c r="K162" s="137"/>
      <c r="L162" s="24"/>
      <c r="M162" s="25"/>
      <c r="N162" s="25"/>
      <c r="P162" s="34"/>
      <c r="Q162" s="58"/>
    </row>
    <row r="163" spans="1:17" x14ac:dyDescent="0.2">
      <c r="A163" s="59"/>
      <c r="E163" s="132" t="s">
        <v>78</v>
      </c>
      <c r="F163" s="133"/>
      <c r="G163" s="133"/>
      <c r="H163" s="134"/>
      <c r="I163" s="135">
        <v>1546143.27</v>
      </c>
      <c r="J163" s="136"/>
      <c r="K163" s="137"/>
      <c r="L163" s="138"/>
      <c r="M163" s="96"/>
      <c r="N163" s="96"/>
    </row>
    <row r="164" spans="1:17" s="6" customFormat="1" x14ac:dyDescent="0.2">
      <c r="A164" s="1"/>
      <c r="B164" s="1"/>
      <c r="C164" s="1"/>
      <c r="D164" s="1"/>
      <c r="E164" s="139" t="s">
        <v>79</v>
      </c>
      <c r="F164" s="140"/>
      <c r="G164" s="140"/>
      <c r="H164" s="141"/>
      <c r="I164" s="142">
        <f>+I162+I163</f>
        <v>1574142.26</v>
      </c>
      <c r="J164" s="143"/>
      <c r="K164" s="144"/>
      <c r="L164" s="145"/>
      <c r="M164" s="146"/>
      <c r="N164" s="146"/>
      <c r="O164" s="1"/>
      <c r="P164" s="34"/>
      <c r="Q164" s="60"/>
    </row>
    <row r="165" spans="1:17" s="6" customForma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7" s="6" customForma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7" s="6" customForma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7" s="6" customForma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7" s="6" customForma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7" s="6" customForma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7" s="6" customForma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7" s="6" customForma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7" s="6" customForma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7" s="30" customFormat="1" ht="25.5" customHeight="1" x14ac:dyDescent="0.25">
      <c r="A174" s="1"/>
      <c r="B174" s="11" t="s">
        <v>80</v>
      </c>
      <c r="C174" s="128" t="s">
        <v>81</v>
      </c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</row>
    <row r="176" spans="1:17" x14ac:dyDescent="0.25">
      <c r="C176" s="107" t="s">
        <v>82</v>
      </c>
      <c r="D176" s="108"/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108"/>
      <c r="P176" s="109"/>
    </row>
    <row r="177" spans="3:18" ht="12" customHeight="1" x14ac:dyDescent="0.25">
      <c r="C177" s="110" t="s">
        <v>83</v>
      </c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2"/>
    </row>
    <row r="178" spans="3:18" x14ac:dyDescent="0.25">
      <c r="C178" s="129" t="s">
        <v>147</v>
      </c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1"/>
    </row>
    <row r="179" spans="3:18" ht="12" customHeight="1" x14ac:dyDescent="0.25">
      <c r="C179" s="113" t="s">
        <v>84</v>
      </c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5"/>
    </row>
    <row r="180" spans="3:18" ht="12.75" x14ac:dyDescent="0.2">
      <c r="C180" s="116" t="s">
        <v>85</v>
      </c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8"/>
      <c r="O180" s="62"/>
      <c r="P180" s="63">
        <v>21052826.859999999</v>
      </c>
      <c r="R180" s="34"/>
    </row>
    <row r="181" spans="3:18" x14ac:dyDescent="0.2">
      <c r="C181" s="103"/>
      <c r="D181" s="103"/>
      <c r="E181" s="64"/>
      <c r="F181" s="64"/>
    </row>
    <row r="182" spans="3:18" ht="12" customHeight="1" x14ac:dyDescent="0.25">
      <c r="C182" s="125" t="s">
        <v>86</v>
      </c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7"/>
      <c r="O182" s="122">
        <v>0</v>
      </c>
      <c r="P182" s="123"/>
    </row>
    <row r="183" spans="3:18" ht="12.75" customHeight="1" x14ac:dyDescent="0.25">
      <c r="C183" s="119" t="s">
        <v>87</v>
      </c>
      <c r="D183" s="120"/>
      <c r="E183" s="120"/>
      <c r="F183" s="120"/>
      <c r="G183" s="120"/>
      <c r="H183" s="120"/>
      <c r="I183" s="120"/>
      <c r="J183" s="120"/>
      <c r="K183" s="120"/>
      <c r="L183" s="120"/>
      <c r="M183" s="120"/>
      <c r="N183" s="121"/>
      <c r="O183" s="122">
        <v>0</v>
      </c>
      <c r="P183" s="123"/>
      <c r="Q183" s="65"/>
    </row>
    <row r="184" spans="3:18" ht="12.75" customHeight="1" x14ac:dyDescent="0.25">
      <c r="C184" s="119" t="s">
        <v>88</v>
      </c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1"/>
      <c r="O184" s="122">
        <v>0</v>
      </c>
      <c r="P184" s="123"/>
      <c r="Q184" s="65"/>
    </row>
    <row r="185" spans="3:18" ht="12" customHeight="1" x14ac:dyDescent="0.25">
      <c r="C185" s="119" t="s">
        <v>89</v>
      </c>
      <c r="D185" s="120"/>
      <c r="E185" s="120"/>
      <c r="F185" s="120"/>
      <c r="G185" s="120"/>
      <c r="H185" s="120"/>
      <c r="I185" s="120"/>
      <c r="J185" s="120"/>
      <c r="K185" s="120"/>
      <c r="L185" s="120"/>
      <c r="M185" s="120"/>
      <c r="N185" s="121"/>
      <c r="O185" s="122">
        <v>0</v>
      </c>
      <c r="P185" s="123"/>
      <c r="Q185" s="65"/>
    </row>
    <row r="186" spans="3:18" ht="12.75" customHeight="1" x14ac:dyDescent="0.25">
      <c r="C186" s="119" t="s">
        <v>90</v>
      </c>
      <c r="D186" s="120"/>
      <c r="E186" s="120"/>
      <c r="F186" s="120"/>
      <c r="G186" s="120"/>
      <c r="H186" s="120"/>
      <c r="I186" s="120"/>
      <c r="J186" s="120"/>
      <c r="K186" s="120"/>
      <c r="L186" s="120"/>
      <c r="M186" s="120"/>
      <c r="N186" s="121"/>
      <c r="O186" s="122">
        <v>0</v>
      </c>
      <c r="P186" s="123"/>
      <c r="Q186" s="65"/>
    </row>
    <row r="187" spans="3:18" ht="12.75" customHeight="1" x14ac:dyDescent="0.25">
      <c r="C187" s="119" t="s">
        <v>91</v>
      </c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1"/>
      <c r="O187" s="122">
        <v>0</v>
      </c>
      <c r="P187" s="123"/>
      <c r="Q187" s="65"/>
    </row>
    <row r="188" spans="3:18" ht="12" customHeight="1" x14ac:dyDescent="0.2">
      <c r="C188" s="119" t="s">
        <v>92</v>
      </c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121"/>
      <c r="O188" s="122">
        <v>0</v>
      </c>
      <c r="P188" s="123"/>
      <c r="Q188" s="66"/>
    </row>
    <row r="189" spans="3:18" ht="12" customHeight="1" x14ac:dyDescent="0.25"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2">
        <v>0</v>
      </c>
      <c r="P189" s="123"/>
      <c r="Q189" s="65"/>
    </row>
    <row r="190" spans="3:18" ht="12" customHeight="1" x14ac:dyDescent="0.25">
      <c r="C190" s="125" t="s">
        <v>93</v>
      </c>
      <c r="D190" s="126"/>
      <c r="E190" s="126"/>
      <c r="F190" s="126"/>
      <c r="G190" s="126"/>
      <c r="H190" s="126"/>
      <c r="I190" s="126"/>
      <c r="J190" s="126"/>
      <c r="K190" s="126"/>
      <c r="L190" s="126"/>
      <c r="M190" s="126"/>
      <c r="N190" s="127"/>
      <c r="O190" s="122">
        <v>0</v>
      </c>
      <c r="P190" s="123"/>
      <c r="Q190" s="65"/>
    </row>
    <row r="191" spans="3:18" ht="12.75" customHeight="1" x14ac:dyDescent="0.25">
      <c r="C191" s="119" t="s">
        <v>94</v>
      </c>
      <c r="D191" s="120"/>
      <c r="E191" s="120"/>
      <c r="F191" s="120"/>
      <c r="G191" s="120"/>
      <c r="H191" s="120"/>
      <c r="I191" s="120"/>
      <c r="J191" s="120"/>
      <c r="K191" s="120"/>
      <c r="L191" s="120"/>
      <c r="M191" s="120"/>
      <c r="N191" s="121"/>
      <c r="O191" s="122">
        <v>0</v>
      </c>
      <c r="P191" s="123"/>
      <c r="Q191" s="65"/>
    </row>
    <row r="192" spans="3:18" ht="12.75" customHeight="1" x14ac:dyDescent="0.25">
      <c r="C192" s="119" t="s">
        <v>95</v>
      </c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1"/>
      <c r="O192" s="122">
        <v>0</v>
      </c>
      <c r="P192" s="123"/>
      <c r="Q192" s="65"/>
    </row>
    <row r="193" spans="3:17" ht="12" customHeight="1" x14ac:dyDescent="0.25">
      <c r="C193" s="119" t="s">
        <v>96</v>
      </c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1"/>
      <c r="O193" s="122">
        <v>0</v>
      </c>
      <c r="P193" s="123"/>
      <c r="Q193" s="65"/>
    </row>
    <row r="194" spans="3:17" x14ac:dyDescent="0.2">
      <c r="C194" s="103"/>
      <c r="D194" s="103"/>
      <c r="P194" s="66"/>
      <c r="Q194" s="66"/>
    </row>
    <row r="195" spans="3:17" x14ac:dyDescent="0.25">
      <c r="C195" s="104" t="s">
        <v>97</v>
      </c>
      <c r="D195" s="105"/>
      <c r="E195" s="105"/>
      <c r="F195" s="105"/>
      <c r="G195" s="105"/>
      <c r="H195" s="105"/>
      <c r="I195" s="105"/>
      <c r="J195" s="105"/>
      <c r="K195" s="105"/>
      <c r="L195" s="105"/>
      <c r="M195" s="105"/>
      <c r="N195" s="106"/>
      <c r="O195" s="67"/>
      <c r="P195" s="68">
        <f>+P180+O182-P189</f>
        <v>21052826.859999999</v>
      </c>
    </row>
    <row r="196" spans="3:17" x14ac:dyDescent="0.25"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7"/>
      <c r="P196" s="69"/>
    </row>
    <row r="201" spans="3:17" ht="12" customHeight="1" x14ac:dyDescent="0.25"/>
    <row r="207" spans="3:17" x14ac:dyDescent="0.2"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70"/>
      <c r="P207" s="91"/>
    </row>
    <row r="208" spans="3:17" x14ac:dyDescent="0.25">
      <c r="C208" s="107" t="s">
        <v>82</v>
      </c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9"/>
    </row>
    <row r="209" spans="3:22" x14ac:dyDescent="0.25">
      <c r="C209" s="110" t="s">
        <v>98</v>
      </c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2"/>
    </row>
    <row r="210" spans="3:22" x14ac:dyDescent="0.25">
      <c r="C210" s="113" t="s">
        <v>147</v>
      </c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5"/>
    </row>
    <row r="211" spans="3:22" x14ac:dyDescent="0.2">
      <c r="C211" s="116" t="s">
        <v>99</v>
      </c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8"/>
      <c r="O211" s="70"/>
      <c r="P211" s="71">
        <v>21786626.350000001</v>
      </c>
    </row>
    <row r="212" spans="3:22" x14ac:dyDescent="0.2">
      <c r="C212" s="97" t="s">
        <v>100</v>
      </c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72"/>
      <c r="P212" s="73">
        <v>2853183.19</v>
      </c>
    </row>
    <row r="213" spans="3:22" ht="12.75" customHeight="1" x14ac:dyDescent="0.25">
      <c r="C213" s="95" t="s">
        <v>101</v>
      </c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74">
        <v>0</v>
      </c>
      <c r="P213" s="75"/>
    </row>
    <row r="214" spans="3:22" ht="12" customHeight="1" x14ac:dyDescent="0.25">
      <c r="C214" s="95" t="s">
        <v>102</v>
      </c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4">
        <v>1767957.19</v>
      </c>
      <c r="P214" s="75"/>
    </row>
    <row r="215" spans="3:22" ht="12" customHeight="1" x14ac:dyDescent="0.2">
      <c r="C215" s="95" t="s">
        <v>103</v>
      </c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3">
        <v>806955.6</v>
      </c>
      <c r="P215" s="75"/>
      <c r="V215" s="90"/>
    </row>
    <row r="216" spans="3:22" ht="12" customHeight="1" x14ac:dyDescent="0.25">
      <c r="C216" s="95" t="s">
        <v>104</v>
      </c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74">
        <v>10370.4</v>
      </c>
      <c r="P216" s="75"/>
      <c r="V216" s="90"/>
    </row>
    <row r="217" spans="3:22" ht="12" customHeight="1" x14ac:dyDescent="0.25">
      <c r="C217" s="95" t="s">
        <v>105</v>
      </c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74">
        <v>0</v>
      </c>
      <c r="P217" s="75"/>
      <c r="V217" s="90"/>
    </row>
    <row r="218" spans="3:22" ht="12" customHeight="1" x14ac:dyDescent="0.25">
      <c r="C218" s="95" t="s">
        <v>106</v>
      </c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74">
        <v>267900</v>
      </c>
      <c r="P218" s="75"/>
      <c r="V218" s="90"/>
    </row>
    <row r="219" spans="3:22" ht="12" customHeight="1" x14ac:dyDescent="0.25">
      <c r="C219" s="95" t="s">
        <v>107</v>
      </c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74">
        <v>0</v>
      </c>
      <c r="P219" s="75"/>
      <c r="V219" s="90"/>
    </row>
    <row r="220" spans="3:22" ht="12" customHeight="1" x14ac:dyDescent="0.25">
      <c r="C220" s="95" t="s">
        <v>108</v>
      </c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74">
        <v>0</v>
      </c>
      <c r="P220" s="75"/>
      <c r="V220" s="90"/>
    </row>
    <row r="221" spans="3:22" ht="12" customHeight="1" x14ac:dyDescent="0.25">
      <c r="C221" s="95" t="s">
        <v>109</v>
      </c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74">
        <v>0</v>
      </c>
      <c r="P221" s="75"/>
      <c r="V221" s="90"/>
    </row>
    <row r="222" spans="3:22" ht="12" customHeight="1" x14ac:dyDescent="0.25">
      <c r="C222" s="95" t="s">
        <v>110</v>
      </c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74">
        <v>0</v>
      </c>
      <c r="P222" s="75"/>
    </row>
    <row r="223" spans="3:22" ht="12" customHeight="1" x14ac:dyDescent="0.2">
      <c r="C223" s="95" t="s">
        <v>111</v>
      </c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3">
        <v>0</v>
      </c>
      <c r="P223" s="75"/>
    </row>
    <row r="224" spans="3:22" ht="12" customHeight="1" x14ac:dyDescent="0.25">
      <c r="C224" s="95" t="s">
        <v>112</v>
      </c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74">
        <v>0</v>
      </c>
      <c r="P224" s="75"/>
    </row>
    <row r="225" spans="3:23" ht="12" customHeight="1" x14ac:dyDescent="0.25">
      <c r="C225" s="95" t="s">
        <v>113</v>
      </c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74">
        <v>0</v>
      </c>
      <c r="P225" s="75"/>
    </row>
    <row r="226" spans="3:23" ht="12" customHeight="1" x14ac:dyDescent="0.25">
      <c r="C226" s="95" t="s">
        <v>114</v>
      </c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74">
        <v>0</v>
      </c>
      <c r="P226" s="75"/>
    </row>
    <row r="227" spans="3:23" ht="12" customHeight="1" x14ac:dyDescent="0.25">
      <c r="C227" s="95" t="s">
        <v>115</v>
      </c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74">
        <v>0</v>
      </c>
      <c r="P227" s="75"/>
    </row>
    <row r="228" spans="3:23" ht="12" customHeight="1" x14ac:dyDescent="0.25">
      <c r="C228" s="95" t="s">
        <v>116</v>
      </c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74">
        <v>0</v>
      </c>
      <c r="P228" s="75"/>
    </row>
    <row r="229" spans="3:23" ht="12" customHeight="1" x14ac:dyDescent="0.25">
      <c r="C229" s="95" t="s">
        <v>117</v>
      </c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74">
        <v>0</v>
      </c>
      <c r="P229" s="75"/>
    </row>
    <row r="230" spans="3:23" ht="12" customHeight="1" x14ac:dyDescent="0.25">
      <c r="C230" s="95" t="s">
        <v>118</v>
      </c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74">
        <v>0</v>
      </c>
      <c r="P230" s="75"/>
      <c r="W230" s="90"/>
    </row>
    <row r="231" spans="3:23" ht="12" customHeight="1" x14ac:dyDescent="0.25">
      <c r="C231" s="95" t="s">
        <v>119</v>
      </c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74">
        <v>0</v>
      </c>
      <c r="P231" s="75"/>
      <c r="W231" s="90"/>
    </row>
    <row r="232" spans="3:23" ht="12" customHeight="1" x14ac:dyDescent="0.25">
      <c r="C232" s="95" t="s">
        <v>120</v>
      </c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74">
        <v>0</v>
      </c>
      <c r="P232" s="75"/>
      <c r="W232" s="90"/>
    </row>
    <row r="233" spans="3:23" ht="12" customHeight="1" x14ac:dyDescent="0.25">
      <c r="C233" s="95" t="s">
        <v>121</v>
      </c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74">
        <v>0</v>
      </c>
      <c r="P233" s="75"/>
      <c r="W233" s="90"/>
    </row>
    <row r="234" spans="3:23" x14ac:dyDescent="0.2">
      <c r="C234" s="96"/>
      <c r="D234" s="96"/>
      <c r="O234" s="70"/>
      <c r="P234" s="70"/>
      <c r="W234" s="90"/>
    </row>
    <row r="235" spans="3:23" x14ac:dyDescent="0.2">
      <c r="C235" s="97" t="s">
        <v>122</v>
      </c>
      <c r="D235" s="97"/>
      <c r="E235" s="97"/>
      <c r="F235" s="97"/>
      <c r="G235" s="97"/>
      <c r="H235" s="97"/>
      <c r="I235" s="97"/>
      <c r="J235" s="97"/>
      <c r="K235" s="97"/>
      <c r="L235" s="97"/>
      <c r="M235" s="97"/>
      <c r="N235" s="97"/>
      <c r="O235" s="72"/>
      <c r="P235" s="73">
        <v>2202789.62</v>
      </c>
      <c r="W235" s="90"/>
    </row>
    <row r="236" spans="3:23" x14ac:dyDescent="0.2">
      <c r="C236" s="95" t="s">
        <v>123</v>
      </c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76">
        <v>400319.68</v>
      </c>
      <c r="P236" s="75"/>
      <c r="W236" s="90"/>
    </row>
    <row r="237" spans="3:23" x14ac:dyDescent="0.25">
      <c r="C237" s="95" t="s">
        <v>124</v>
      </c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74">
        <v>0</v>
      </c>
      <c r="P237" s="75"/>
    </row>
    <row r="238" spans="3:23" x14ac:dyDescent="0.25">
      <c r="C238" s="95" t="s">
        <v>125</v>
      </c>
      <c r="D238" s="95"/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74">
        <v>0</v>
      </c>
      <c r="P238" s="75"/>
    </row>
    <row r="239" spans="3:23" x14ac:dyDescent="0.25">
      <c r="C239" s="95" t="s">
        <v>138</v>
      </c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74">
        <v>34512.75</v>
      </c>
      <c r="P239" s="75"/>
    </row>
    <row r="240" spans="3:23" x14ac:dyDescent="0.25">
      <c r="C240" s="95" t="s">
        <v>139</v>
      </c>
      <c r="D240" s="95"/>
      <c r="E240" s="95"/>
      <c r="F240" s="95"/>
      <c r="G240" s="95"/>
      <c r="H240" s="95"/>
      <c r="I240" s="95"/>
      <c r="J240" s="95"/>
      <c r="K240" s="95"/>
      <c r="L240" s="95"/>
      <c r="M240" s="95"/>
      <c r="N240" s="95"/>
      <c r="O240" s="74">
        <v>0</v>
      </c>
      <c r="P240" s="75"/>
    </row>
    <row r="241" spans="3:16" x14ac:dyDescent="0.25">
      <c r="C241" s="95" t="s">
        <v>140</v>
      </c>
      <c r="D241" s="95"/>
      <c r="E241" s="95"/>
      <c r="F241" s="95"/>
      <c r="G241" s="95"/>
      <c r="H241" s="95"/>
      <c r="I241" s="95"/>
      <c r="J241" s="95"/>
      <c r="K241" s="95"/>
      <c r="L241" s="95"/>
      <c r="M241" s="95"/>
      <c r="N241" s="95"/>
      <c r="O241" s="74">
        <v>1767957.19</v>
      </c>
      <c r="P241" s="75"/>
    </row>
    <row r="242" spans="3:16" x14ac:dyDescent="0.25">
      <c r="C242" s="95" t="s">
        <v>141</v>
      </c>
      <c r="D242" s="95"/>
      <c r="E242" s="95"/>
      <c r="F242" s="95"/>
      <c r="G242" s="95"/>
      <c r="H242" s="95"/>
      <c r="I242" s="95"/>
      <c r="J242" s="95"/>
      <c r="K242" s="95"/>
      <c r="L242" s="95"/>
      <c r="M242" s="95"/>
      <c r="N242" s="95"/>
      <c r="O242" s="74">
        <v>0</v>
      </c>
      <c r="P242" s="75"/>
    </row>
    <row r="243" spans="3:16" x14ac:dyDescent="0.2">
      <c r="C243" s="96"/>
      <c r="D243" s="96"/>
      <c r="O243" s="70">
        <v>0</v>
      </c>
      <c r="P243" s="70"/>
    </row>
    <row r="244" spans="3:16" x14ac:dyDescent="0.2">
      <c r="C244" s="100" t="s">
        <v>126</v>
      </c>
      <c r="D244" s="100"/>
      <c r="E244" s="100"/>
      <c r="F244" s="100"/>
      <c r="G244" s="100"/>
      <c r="H244" s="100"/>
      <c r="I244" s="100"/>
      <c r="J244" s="100"/>
      <c r="K244" s="100"/>
      <c r="L244" s="100"/>
      <c r="M244" s="100"/>
      <c r="N244" s="100"/>
      <c r="O244" s="70"/>
      <c r="P244" s="68">
        <f>+P211-P212+P235</f>
        <v>21136232.780000001</v>
      </c>
    </row>
    <row r="246" spans="3:16" ht="12.75" customHeight="1" x14ac:dyDescent="0.25">
      <c r="C246" s="101" t="s">
        <v>127</v>
      </c>
      <c r="D246" s="101"/>
      <c r="E246" s="101"/>
      <c r="F246" s="101"/>
      <c r="G246" s="101"/>
      <c r="H246" s="101"/>
      <c r="I246" s="101"/>
      <c r="J246" s="101"/>
      <c r="K246" s="101"/>
      <c r="L246" s="101"/>
      <c r="M246" s="101"/>
      <c r="N246" s="101"/>
      <c r="O246" s="101"/>
      <c r="P246" s="101"/>
    </row>
    <row r="250" spans="3:16" ht="15" x14ac:dyDescent="0.25">
      <c r="D250" s="77"/>
      <c r="E250" s="77"/>
      <c r="F250" s="77"/>
      <c r="G250" s="78"/>
      <c r="L250" s="77"/>
      <c r="M250" s="79"/>
      <c r="N250" s="80"/>
      <c r="O250" s="78"/>
    </row>
    <row r="251" spans="3:16" x14ac:dyDescent="0.25">
      <c r="D251" s="98" t="s">
        <v>148</v>
      </c>
      <c r="E251" s="98"/>
      <c r="F251" s="98"/>
      <c r="G251" s="98"/>
      <c r="L251" s="98" t="s">
        <v>128</v>
      </c>
      <c r="M251" s="98"/>
      <c r="N251" s="98"/>
      <c r="O251" s="98"/>
    </row>
    <row r="252" spans="3:16" ht="12.75" customHeight="1" x14ac:dyDescent="0.2">
      <c r="D252" s="98" t="s">
        <v>129</v>
      </c>
      <c r="E252" s="98"/>
      <c r="F252" s="98"/>
      <c r="G252" s="98"/>
      <c r="L252" s="102" t="s">
        <v>130</v>
      </c>
      <c r="M252" s="102"/>
      <c r="N252" s="102"/>
      <c r="O252" s="102"/>
    </row>
    <row r="253" spans="3:16" ht="12.75" customHeight="1" x14ac:dyDescent="0.2">
      <c r="D253" s="81"/>
      <c r="E253" s="81"/>
      <c r="F253" s="81"/>
      <c r="G253" s="81"/>
      <c r="L253" s="82"/>
      <c r="M253" s="82"/>
      <c r="N253" s="82"/>
      <c r="O253" s="82"/>
    </row>
    <row r="254" spans="3:16" ht="12.75" customHeight="1" x14ac:dyDescent="0.2">
      <c r="D254" s="81"/>
      <c r="E254" s="81"/>
      <c r="F254" s="81"/>
      <c r="G254" s="81"/>
      <c r="L254" s="82"/>
      <c r="M254" s="82"/>
      <c r="N254" s="82"/>
      <c r="O254" s="82"/>
    </row>
    <row r="255" spans="3:16" ht="15" x14ac:dyDescent="0.25">
      <c r="D255" s="80"/>
      <c r="E255" s="80"/>
      <c r="F255" s="83"/>
      <c r="G255" s="83"/>
      <c r="H255" s="84"/>
      <c r="I255" s="84"/>
    </row>
    <row r="256" spans="3:16" ht="12.75" customHeight="1" x14ac:dyDescent="0.25">
      <c r="D256" s="98" t="s">
        <v>131</v>
      </c>
      <c r="E256" s="98"/>
      <c r="F256" s="98"/>
      <c r="G256" s="98"/>
      <c r="H256" s="85"/>
      <c r="I256" s="85"/>
    </row>
    <row r="257" spans="3:9" ht="14.25" customHeight="1" x14ac:dyDescent="0.2">
      <c r="C257" s="99" t="s">
        <v>132</v>
      </c>
      <c r="D257" s="99"/>
      <c r="E257" s="99"/>
      <c r="F257" s="99"/>
      <c r="G257" s="99"/>
      <c r="H257" s="99"/>
      <c r="I257" s="85"/>
    </row>
    <row r="258" spans="3:9" ht="15" x14ac:dyDescent="0.25">
      <c r="D258" s="86"/>
      <c r="E258" s="87"/>
      <c r="F258" s="84"/>
      <c r="G258" s="88"/>
      <c r="H258" s="89"/>
      <c r="I258" s="89"/>
    </row>
  </sheetData>
  <mergeCells count="207">
    <mergeCell ref="B1:P1"/>
    <mergeCell ref="B2:P2"/>
    <mergeCell ref="B3:P3"/>
    <mergeCell ref="B4:P4"/>
    <mergeCell ref="B8:P12"/>
    <mergeCell ref="A18:P18"/>
    <mergeCell ref="C35:I35"/>
    <mergeCell ref="J35:L35"/>
    <mergeCell ref="C27:P27"/>
    <mergeCell ref="C31:P31"/>
    <mergeCell ref="C32:I32"/>
    <mergeCell ref="J32:L32"/>
    <mergeCell ref="C33:I33"/>
    <mergeCell ref="J33:L33"/>
    <mergeCell ref="C34:I34"/>
    <mergeCell ref="J34:L34"/>
    <mergeCell ref="C45:I45"/>
    <mergeCell ref="J45:L45"/>
    <mergeCell ref="M45:O45"/>
    <mergeCell ref="J46:L46"/>
    <mergeCell ref="C47:I47"/>
    <mergeCell ref="J47:L47"/>
    <mergeCell ref="C40:P41"/>
    <mergeCell ref="C43:I43"/>
    <mergeCell ref="J43:L43"/>
    <mergeCell ref="M43:O43"/>
    <mergeCell ref="C44:I44"/>
    <mergeCell ref="J44:L44"/>
    <mergeCell ref="M44:O44"/>
    <mergeCell ref="D61:L61"/>
    <mergeCell ref="M61:O61"/>
    <mergeCell ref="D62:L62"/>
    <mergeCell ref="M62:O62"/>
    <mergeCell ref="D63:L63"/>
    <mergeCell ref="M63:O63"/>
    <mergeCell ref="C48:I48"/>
    <mergeCell ref="J48:L48"/>
    <mergeCell ref="M48:O48"/>
    <mergeCell ref="D59:L59"/>
    <mergeCell ref="M59:O59"/>
    <mergeCell ref="D60:L60"/>
    <mergeCell ref="M60:O60"/>
    <mergeCell ref="D67:L67"/>
    <mergeCell ref="M67:O67"/>
    <mergeCell ref="D68:L68"/>
    <mergeCell ref="M68:O68"/>
    <mergeCell ref="D69:L69"/>
    <mergeCell ref="M69:O69"/>
    <mergeCell ref="D64:L64"/>
    <mergeCell ref="M64:O64"/>
    <mergeCell ref="D65:L65"/>
    <mergeCell ref="M65:O65"/>
    <mergeCell ref="D66:L66"/>
    <mergeCell ref="M66:O66"/>
    <mergeCell ref="E81:H81"/>
    <mergeCell ref="I81:K81"/>
    <mergeCell ref="L81:N81"/>
    <mergeCell ref="E82:H82"/>
    <mergeCell ref="I82:K82"/>
    <mergeCell ref="L82:N82"/>
    <mergeCell ref="D70:L70"/>
    <mergeCell ref="M70:O70"/>
    <mergeCell ref="C76:P78"/>
    <mergeCell ref="E80:H80"/>
    <mergeCell ref="I80:K80"/>
    <mergeCell ref="L80:N80"/>
    <mergeCell ref="Q95:T95"/>
    <mergeCell ref="D96:L96"/>
    <mergeCell ref="M96:O96"/>
    <mergeCell ref="D97:L97"/>
    <mergeCell ref="M97:O97"/>
    <mergeCell ref="D98:L98"/>
    <mergeCell ref="M98:O98"/>
    <mergeCell ref="E83:H83"/>
    <mergeCell ref="I83:K83"/>
    <mergeCell ref="L83:N83"/>
    <mergeCell ref="D94:L94"/>
    <mergeCell ref="M94:O94"/>
    <mergeCell ref="D95:L95"/>
    <mergeCell ref="M95:O95"/>
    <mergeCell ref="D132:L132"/>
    <mergeCell ref="M132:O132"/>
    <mergeCell ref="C105:P107"/>
    <mergeCell ref="C111:P113"/>
    <mergeCell ref="C117:P117"/>
    <mergeCell ref="D125:L125"/>
    <mergeCell ref="M125:O125"/>
    <mergeCell ref="D126:L126"/>
    <mergeCell ref="M126:O126"/>
    <mergeCell ref="D127:L127"/>
    <mergeCell ref="M127:O127"/>
    <mergeCell ref="D128:L128"/>
    <mergeCell ref="M128:O128"/>
    <mergeCell ref="D129:L129"/>
    <mergeCell ref="M129:O129"/>
    <mergeCell ref="D130:L130"/>
    <mergeCell ref="D131:L131"/>
    <mergeCell ref="M130:O130"/>
    <mergeCell ref="M131:O131"/>
    <mergeCell ref="E144:K144"/>
    <mergeCell ref="L144:N144"/>
    <mergeCell ref="E145:K145"/>
    <mergeCell ref="L145:N145"/>
    <mergeCell ref="C149:J149"/>
    <mergeCell ref="K149:M149"/>
    <mergeCell ref="N149:P149"/>
    <mergeCell ref="C137:P139"/>
    <mergeCell ref="E141:K141"/>
    <mergeCell ref="L141:N141"/>
    <mergeCell ref="E142:K142"/>
    <mergeCell ref="L142:N142"/>
    <mergeCell ref="E143:K143"/>
    <mergeCell ref="L143:N143"/>
    <mergeCell ref="E161:H161"/>
    <mergeCell ref="I161:K161"/>
    <mergeCell ref="L161:N161"/>
    <mergeCell ref="K150:M150"/>
    <mergeCell ref="N150:P150"/>
    <mergeCell ref="K151:M151"/>
    <mergeCell ref="N151:P151"/>
    <mergeCell ref="K152:M152"/>
    <mergeCell ref="N152:P152"/>
    <mergeCell ref="C174:P174"/>
    <mergeCell ref="C176:P176"/>
    <mergeCell ref="C177:P177"/>
    <mergeCell ref="C178:P178"/>
    <mergeCell ref="C179:P179"/>
    <mergeCell ref="C180:N180"/>
    <mergeCell ref="E162:H162"/>
    <mergeCell ref="I162:K162"/>
    <mergeCell ref="E163:H163"/>
    <mergeCell ref="I163:K163"/>
    <mergeCell ref="L163:N163"/>
    <mergeCell ref="E164:H164"/>
    <mergeCell ref="I164:K164"/>
    <mergeCell ref="L164:N164"/>
    <mergeCell ref="C185:N185"/>
    <mergeCell ref="O185:P185"/>
    <mergeCell ref="C186:N186"/>
    <mergeCell ref="O186:P186"/>
    <mergeCell ref="C187:N187"/>
    <mergeCell ref="O187:P187"/>
    <mergeCell ref="C181:D181"/>
    <mergeCell ref="C182:N182"/>
    <mergeCell ref="O182:P182"/>
    <mergeCell ref="C183:N183"/>
    <mergeCell ref="O183:P183"/>
    <mergeCell ref="C184:N184"/>
    <mergeCell ref="O184:P184"/>
    <mergeCell ref="C191:N191"/>
    <mergeCell ref="O191:P191"/>
    <mergeCell ref="C192:N192"/>
    <mergeCell ref="O192:P192"/>
    <mergeCell ref="C193:N193"/>
    <mergeCell ref="O193:P193"/>
    <mergeCell ref="C188:N188"/>
    <mergeCell ref="O188:P188"/>
    <mergeCell ref="C189:N189"/>
    <mergeCell ref="O189:P189"/>
    <mergeCell ref="C190:N190"/>
    <mergeCell ref="O190:P190"/>
    <mergeCell ref="C212:N212"/>
    <mergeCell ref="C213:N213"/>
    <mergeCell ref="C214:N214"/>
    <mergeCell ref="C215:N215"/>
    <mergeCell ref="C216:N216"/>
    <mergeCell ref="C217:N217"/>
    <mergeCell ref="C194:D194"/>
    <mergeCell ref="C195:N195"/>
    <mergeCell ref="C208:P208"/>
    <mergeCell ref="C209:P209"/>
    <mergeCell ref="C210:P210"/>
    <mergeCell ref="C211:N211"/>
    <mergeCell ref="C224:N224"/>
    <mergeCell ref="C225:N225"/>
    <mergeCell ref="C226:N226"/>
    <mergeCell ref="C227:N227"/>
    <mergeCell ref="C228:N228"/>
    <mergeCell ref="C229:N229"/>
    <mergeCell ref="C218:N218"/>
    <mergeCell ref="C219:N219"/>
    <mergeCell ref="C220:N220"/>
    <mergeCell ref="C221:N221"/>
    <mergeCell ref="C222:N222"/>
    <mergeCell ref="C223:N223"/>
    <mergeCell ref="D256:G256"/>
    <mergeCell ref="C257:H257"/>
    <mergeCell ref="C243:D243"/>
    <mergeCell ref="C244:N244"/>
    <mergeCell ref="C246:P246"/>
    <mergeCell ref="D251:G251"/>
    <mergeCell ref="L251:O251"/>
    <mergeCell ref="D252:G252"/>
    <mergeCell ref="L252:O252"/>
    <mergeCell ref="C236:N236"/>
    <mergeCell ref="C237:N237"/>
    <mergeCell ref="C238:N238"/>
    <mergeCell ref="C239:N239"/>
    <mergeCell ref="C240:N240"/>
    <mergeCell ref="C241:N241"/>
    <mergeCell ref="C230:N230"/>
    <mergeCell ref="C231:N231"/>
    <mergeCell ref="C242:N242"/>
    <mergeCell ref="C232:N232"/>
    <mergeCell ref="C233:N233"/>
    <mergeCell ref="C234:D234"/>
    <mergeCell ref="C235:N235"/>
  </mergeCells>
  <pageMargins left="0.17" right="0.17" top="0.74803149606299213" bottom="0.74803149606299213" header="0.31496062992125984" footer="0.31496062992125984"/>
  <pageSetup paperSize="9" scale="5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27AB5D7AD2C240BA877F74F55FC9FF" ma:contentTypeVersion="4" ma:contentTypeDescription="Create a new document." ma:contentTypeScope="" ma:versionID="0fdac80c8c7737bf93835bcc8a592748">
  <xsd:schema xmlns:xsd="http://www.w3.org/2001/XMLSchema" xmlns:xs="http://www.w3.org/2001/XMLSchema" xmlns:p="http://schemas.microsoft.com/office/2006/metadata/properties" xmlns:ns3="74a2528e-7b19-44f6-b023-790f87fa400f" targetNamespace="http://schemas.microsoft.com/office/2006/metadata/properties" ma:root="true" ma:fieldsID="8272fbdbbfd738f4c52f78694b225174" ns3:_="">
    <xsd:import namespace="74a2528e-7b19-44f6-b023-790f87fa40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2528e-7b19-44f6-b023-790f87fa4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FC6E01-F0DA-40D1-8FE1-07066BAF1B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91B720-8675-49EE-87A0-12851CA303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A133E4-194F-4075-AC9D-E2AE9CD1C4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2528e-7b19-44f6-b023-790f87fa40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2024-10-15T19:47:23Z</cp:lastPrinted>
  <dcterms:created xsi:type="dcterms:W3CDTF">2024-04-09T21:23:30Z</dcterms:created>
  <dcterms:modified xsi:type="dcterms:W3CDTF">2024-10-15T19:56:52Z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0x0101007227AB5D7AD2C240BA877F74F55FC9FF</vt:lpwstr>
  </property>
</Properties>
</file>