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E89D684D-B7C5-47FF-89CF-4A30C3629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Hoja1!$A$1:$P$286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9" i="1" l="1"/>
  <c r="M99" i="1"/>
  <c r="L165" i="1"/>
  <c r="N172" i="1" s="1"/>
  <c r="N170" i="1"/>
  <c r="M66" i="1"/>
  <c r="M68" i="1"/>
  <c r="M70" i="1"/>
  <c r="M138" i="1"/>
  <c r="M145" i="1"/>
  <c r="J35" i="1"/>
  <c r="P267" i="1"/>
  <c r="P218" i="1"/>
  <c r="I184" i="1"/>
  <c r="I83" i="1"/>
  <c r="J48" i="1"/>
  <c r="N173" i="1" l="1"/>
  <c r="N171" i="1"/>
</calcChain>
</file>

<file path=xl/sharedStrings.xml><?xml version="1.0" encoding="utf-8"?>
<sst xmlns="http://schemas.openxmlformats.org/spreadsheetml/2006/main" count="180" uniqueCount="152">
  <si>
    <t xml:space="preserve">Notas a los Estados Financieros </t>
  </si>
  <si>
    <t xml:space="preserve">a) NOTAS DE DESGLOSE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</si>
  <si>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</si>
  <si>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</si>
  <si>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</si>
  <si>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</si>
  <si>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</si>
  <si>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</si>
  <si>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</si>
  <si>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</si>
  <si>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</si>
  <si>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</si>
  <si>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</si>
  <si>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</si>
  <si>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</si>
  <si>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Fondos con afectación específica, tipo y monto de los mismos</t>
  </si>
  <si>
    <t>Bancos/Tesorería</t>
  </si>
  <si>
    <t>SANTANDER 4383</t>
  </si>
  <si>
    <t>SANTANDER PROVISION</t>
  </si>
  <si>
    <t>Suma</t>
  </si>
  <si>
    <t>Derechos a recibir Efectivo y Equivalentes y Bienes o Servicios a Recibir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</si>
  <si>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</si>
  <si>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</si>
  <si>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CUENTAS POR COBRAR A CORTO PLAZO</t>
  </si>
  <si>
    <t>DEUDORES DIVERSOS POR COBRAR A CORTO PLAZO</t>
  </si>
  <si>
    <t>INGRESOS POR RECUPERAR A CORTO PLAZO</t>
  </si>
  <si>
    <t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</si>
  <si>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</si>
  <si>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</si>
  <si>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</si>
  <si>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</si>
  <si>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</si>
  <si>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</si>
  <si>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</si>
  <si>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</si>
  <si>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</si>
  <si>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SOFTWARE</t>
  </si>
  <si>
    <t>DEPRECIACIÓN ACUMULADA DE BIENES MUEBLES</t>
  </si>
  <si>
    <t>Pasivo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</si>
  <si>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</si>
  <si>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</si>
  <si>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</si>
  <si>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</si>
  <si>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</si>
  <si>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</si>
  <si>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</si>
  <si>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</si>
  <si>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</si>
  <si>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Suma PASIVO CIRCULANTE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</si>
  <si>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</si>
  <si>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</si>
  <si>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</si>
  <si>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indexed="8"/>
        <rFont val="Arial"/>
        <family val="2"/>
      </rPr>
      <t>ENTE/INSTITUTO</t>
    </r>
    <r>
      <rPr>
        <sz val="9"/>
        <color indexed="8"/>
        <rFont val="Arial"/>
        <family val="2"/>
      </rPr>
      <t>, con vencimiento menor o igual a doce meses.</t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</si>
  <si>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</si>
  <si>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</si>
  <si>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>PRODUCTOS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</si>
  <si>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</si>
  <si>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</si>
  <si>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</si>
  <si>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</si>
  <si>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</si>
  <si>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</si>
  <si>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</si>
  <si>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%</t>
  </si>
  <si>
    <t>REMUNERACIONES AL PERSONAL DE CARÁCTER PERMANENTE</t>
  </si>
  <si>
    <t>REMUNERACIONES AL PERSONAL DE CARÁCTER TRANSITORIO</t>
  </si>
  <si>
    <t>REMUNERACIONES ADICIONALES ESPECIALES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</si>
  <si>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</si>
  <si>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</si>
  <si>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</si>
  <si>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</si>
  <si>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</si>
  <si>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</si>
  <si>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</si>
  <si>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</si>
  <si>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</si>
  <si>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</si>
  <si>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</si>
  <si>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</si>
  <si>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</si>
  <si>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</si>
  <si>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</si>
  <si>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</si>
  <si>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</si>
  <si>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</si>
  <si>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</si>
  <si>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</si>
  <si>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</si>
  <si>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</si>
  <si>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</si>
  <si>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</si>
  <si>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</si>
  <si>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</si>
  <si>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</si>
  <si>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</si>
  <si>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</si>
  <si>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</si>
  <si>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</si>
  <si>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</si>
  <si>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</si>
  <si>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</si>
  <si>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</si>
  <si>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</si>
  <si>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</si>
  <si>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</si>
  <si>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</si>
  <si>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</si>
  <si>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</si>
  <si>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</si>
  <si>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</si>
  <si>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</si>
  <si>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</si>
  <si>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</si>
  <si>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</si>
  <si>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</si>
  <si>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</si>
  <si>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</si>
  <si>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</si>
  <si>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</si>
  <si>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4. Total de Gasto Contable (4 = 1 - 2 + 3)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</si>
  <si>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</si>
  <si>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</si>
  <si>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</si>
  <si>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</si>
  <si>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</si>
  <si>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</si>
  <si>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El importe de esta cuenta esta constituido principalmente por: Aportaciones de Seguridad Social (patronal).</t>
  </si>
  <si>
    <t>TRANSFERENCIAS, ASIGNACIONES, SUBSIDIOS Y OTRAS AYUDAS</t>
  </si>
  <si>
    <t>CUENTA SANTANDER 8310</t>
  </si>
  <si>
    <t>3.4 Otros Gastos</t>
  </si>
  <si>
    <t>3.5 Inversion Publica no Capitalizable</t>
  </si>
  <si>
    <t>3.6 Materiales y Suministros (Consumos)</t>
  </si>
  <si>
    <t>3.7 Otros Gastos Contables No presupuestales</t>
  </si>
  <si>
    <t xml:space="preserve">OTROS INGRESOS Y BENEFICIOS </t>
  </si>
  <si>
    <t>Al 31 de diciembre de 2024</t>
  </si>
  <si>
    <t xml:space="preserve">Se aprobo el Programa Federal "Programa de Apoyo para Refugios Especializados para Mujeres Victimas de Violencia de Genero, sus Hijas e Hijos para el Ejercicio Fiscal 2024". Monto total del proyecto:  $ 3,260,184.00 MN. Recaudado en una primera ministración  $1,956,110.41 MN y la segunda ministracion por la cantidad de $1´304,073.60 en el mes de octubre . </t>
  </si>
  <si>
    <t>Este género se compone de dos grupos, el Pasivo Circulante y el Pasivo No Circulante, en éstos inciden pasivos derivados de operaciones por servicios personales, cuentas por pagar por operaciones presupuestarias devengadas y contabilizadas al 31 de diciembre del ejercicio correspondiente; pasivos por obligaciones laborales, a continuación se presenta la integración del pasivo:</t>
  </si>
  <si>
    <t>Correspondiente del 01 de enero al 31 de diciembre de 2024</t>
  </si>
  <si>
    <t>OTRAS CUENTAS POR PAGAR A CORTO PLAZO</t>
  </si>
  <si>
    <t>Mtra Monica Melendez Ramirez</t>
  </si>
  <si>
    <t>Total BIENES MUEBLES</t>
  </si>
  <si>
    <t>Total ACTIVOS INTANGIBLES</t>
  </si>
  <si>
    <t>Total DEPRECIACIÓN, DETERIORO Y AMORTIZACIÓN ACUMULADA DE BIENES</t>
  </si>
  <si>
    <t>El importe de esta cuenta esta constituido principalmente por: Retenciones de ISR por Sueldos y Salarios y Honorarios y retenciones derivadas de aportaciones de seguridad social (Trabajadores) mismas que se liquidan en el mes de enero del 2025.</t>
  </si>
  <si>
    <t>Ingresos y Otros Beneficios</t>
  </si>
  <si>
    <t>INGRESOS DE GESTIÓN</t>
  </si>
  <si>
    <t>PARTICIPACIONES, APORTACIONES, CONVENIOS, INCENTIVOS DERIVADOS DE LA COLABORACION FISCAL, FONDOS DISTINTOS DE APORTACIONES, TRANSFERENCIAS, ASIGNACIONES, SUBSIDIOS Y SUBVENCIONES, Y PENSIONES Y JUBILACIONES</t>
  </si>
  <si>
    <t>TRANSFERENCIAS,  ASIGNACIONES, SUBSIDIOS Y SUBVENCIONES, Y PENSIONES Y JUBILACIONES</t>
  </si>
  <si>
    <t>OTROS INGRESOS Y BENEFICIOS VARIOS</t>
  </si>
  <si>
    <t xml:space="preserve">Suma </t>
  </si>
  <si>
    <t>Suma de INGRESOS Y OTROS BENEFICIOS</t>
  </si>
  <si>
    <t>SERVICIOS PROFESIONALES, CIENTÍFICOS Y TÉCNICOS Y OTROS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</si>
</sst>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7"/>
      <name val="Times New Roman"/>
      <family val="1"/>
    </font>
    <font>
      <sz val="9"/>
      <color indexed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6.5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2" fillId="0" borderId="0"/>
    <xf numFmtId="44" fontId="11" fillId="0" borderId="0" applyFont="0" applyFill="0" applyBorder="0" applyAlignment="0" applyProtection="0"/>
    <xf numFmtId="0" fontId="12" fillId="0" borderId="0"/>
    <xf numFmtId="0" fontId="11" fillId="0" borderId="0"/>
  </cellStyleXfs>
  <cellXfs count="236">
    <xf numFmtId="0" fontId="0" fillId="0" borderId="0" xfId="0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7" fontId="8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49" fontId="19" fillId="0" borderId="0" xfId="0" applyNumberFormat="1" applyFont="1" applyAlignment="1">
      <alignment horizontal="right"/>
    </xf>
    <xf numFmtId="4" fontId="19" fillId="0" borderId="0" xfId="0" applyNumberFormat="1" applyFont="1"/>
    <xf numFmtId="43" fontId="13" fillId="0" borderId="0" xfId="0" applyNumberFormat="1" applyFont="1" applyAlignment="1">
      <alignment horizontal="left" vertical="top"/>
    </xf>
    <xf numFmtId="43" fontId="13" fillId="0" borderId="0" xfId="1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3" fontId="7" fillId="0" borderId="0" xfId="1" applyFont="1" applyAlignment="1">
      <alignment vertical="top" wrapText="1"/>
    </xf>
    <xf numFmtId="49" fontId="20" fillId="0" borderId="0" xfId="0" applyNumberFormat="1" applyFont="1" applyAlignment="1">
      <alignment horizontal="right"/>
    </xf>
    <xf numFmtId="44" fontId="20" fillId="0" borderId="0" xfId="3" applyFont="1"/>
    <xf numFmtId="0" fontId="19" fillId="0" borderId="0" xfId="0" applyFont="1" applyAlignment="1">
      <alignment vertical="center"/>
    </xf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0" fillId="0" borderId="0" xfId="3" applyNumberFormat="1" applyFont="1"/>
    <xf numFmtId="0" fontId="13" fillId="2" borderId="0" xfId="0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19" fillId="0" borderId="1" xfId="0" applyFont="1" applyBorder="1"/>
    <xf numFmtId="2" fontId="1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43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43" fontId="16" fillId="0" borderId="0" xfId="1" applyFont="1" applyAlignment="1">
      <alignment horizontal="left" vertical="top"/>
    </xf>
    <xf numFmtId="0" fontId="14" fillId="3" borderId="0" xfId="0" applyFont="1" applyFill="1" applyAlignment="1">
      <alignment horizontal="center" vertical="center"/>
    </xf>
    <xf numFmtId="0" fontId="14" fillId="0" borderId="5" xfId="0" applyFont="1" applyBorder="1" applyAlignment="1">
      <alignment vertical="center"/>
    </xf>
    <xf numFmtId="165" fontId="21" fillId="0" borderId="6" xfId="0" applyNumberFormat="1" applyFont="1" applyBorder="1"/>
    <xf numFmtId="3" fontId="19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4" fontId="14" fillId="3" borderId="6" xfId="0" applyNumberFormat="1" applyFont="1" applyFill="1" applyBorder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/>
    </xf>
    <xf numFmtId="165" fontId="14" fillId="0" borderId="22" xfId="0" applyNumberFormat="1" applyFont="1" applyBorder="1"/>
    <xf numFmtId="4" fontId="19" fillId="0" borderId="6" xfId="0" applyNumberFormat="1" applyFont="1" applyBorder="1" applyAlignment="1">
      <alignment horizontal="right"/>
    </xf>
    <xf numFmtId="4" fontId="14" fillId="0" borderId="6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 wrapText="1"/>
    </xf>
    <xf numFmtId="165" fontId="13" fillId="0" borderId="6" xfId="0" applyNumberFormat="1" applyFont="1" applyBorder="1"/>
    <xf numFmtId="43" fontId="7" fillId="0" borderId="7" xfId="1" applyFont="1" applyBorder="1" applyProtection="1">
      <protection locked="0"/>
    </xf>
    <xf numFmtId="0" fontId="13" fillId="0" borderId="7" xfId="0" applyFont="1" applyBorder="1" applyAlignment="1">
      <alignment horizontal="left" vertical="top"/>
    </xf>
    <xf numFmtId="0" fontId="7" fillId="0" borderId="7" xfId="0" applyFont="1" applyBorder="1"/>
    <xf numFmtId="0" fontId="0" fillId="0" borderId="7" xfId="0" applyBorder="1"/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4" fontId="13" fillId="2" borderId="23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/>
    <xf numFmtId="0" fontId="14" fillId="0" borderId="0" xfId="0" applyFont="1" applyAlignment="1">
      <alignment horizontal="left" vertical="center"/>
    </xf>
    <xf numFmtId="4" fontId="13" fillId="0" borderId="6" xfId="0" applyNumberFormat="1" applyFont="1" applyBorder="1"/>
    <xf numFmtId="165" fontId="13" fillId="0" borderId="6" xfId="0" applyNumberFormat="1" applyFont="1" applyBorder="1" applyAlignment="1">
      <alignment horizontal="right" vertical="center"/>
    </xf>
    <xf numFmtId="43" fontId="20" fillId="0" borderId="0" xfId="2" applyFont="1"/>
    <xf numFmtId="0" fontId="20" fillId="0" borderId="0" xfId="0" applyFont="1" applyAlignment="1">
      <alignment horizontal="right" wrapText="1"/>
    </xf>
    <xf numFmtId="43" fontId="20" fillId="0" borderId="0" xfId="1" applyFont="1" applyBorder="1"/>
    <xf numFmtId="0" fontId="20" fillId="0" borderId="0" xfId="0" applyFont="1" applyAlignment="1">
      <alignment horizontal="left"/>
    </xf>
    <xf numFmtId="43" fontId="19" fillId="0" borderId="0" xfId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43" fontId="19" fillId="0" borderId="0" xfId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6" xfId="0" applyFont="1" applyBorder="1"/>
    <xf numFmtId="0" fontId="20" fillId="0" borderId="6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43" fontId="19" fillId="0" borderId="2" xfId="1" applyFont="1" applyBorder="1"/>
    <xf numFmtId="43" fontId="19" fillId="0" borderId="4" xfId="1" applyFont="1" applyBorder="1"/>
    <xf numFmtId="43" fontId="19" fillId="0" borderId="2" xfId="1" applyFont="1" applyBorder="1" applyAlignment="1">
      <alignment horizontal="center" vertical="center"/>
    </xf>
    <xf numFmtId="43" fontId="19" fillId="0" borderId="4" xfId="1" applyFont="1" applyBorder="1" applyAlignment="1">
      <alignment horizontal="center" vertical="center"/>
    </xf>
    <xf numFmtId="44" fontId="20" fillId="0" borderId="2" xfId="3" applyFont="1" applyBorder="1"/>
    <xf numFmtId="44" fontId="20" fillId="0" borderId="4" xfId="3" applyFont="1" applyBorder="1"/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0" fontId="13" fillId="0" borderId="6" xfId="0" applyFont="1" applyBorder="1" applyAlignment="1">
      <alignment horizontal="left" vertical="center" wrapText="1"/>
    </xf>
    <xf numFmtId="0" fontId="19" fillId="0" borderId="0" xfId="0" applyFont="1"/>
    <xf numFmtId="0" fontId="14" fillId="0" borderId="6" xfId="0" applyFont="1" applyBorder="1" applyAlignment="1">
      <alignment horizontal="left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wrapText="1"/>
    </xf>
    <xf numFmtId="0" fontId="14" fillId="3" borderId="6" xfId="0" applyFont="1" applyFill="1" applyBorder="1" applyAlignment="1">
      <alignment horizontal="left" vertical="center"/>
    </xf>
    <xf numFmtId="0" fontId="10" fillId="0" borderId="0" xfId="5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2" borderId="2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 indent="2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4" xfId="0" applyFont="1" applyFill="1" applyBorder="1" applyAlignment="1">
      <alignment horizontal="left" vertical="center" wrapText="1" indent="2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justify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/>
    <xf numFmtId="43" fontId="19" fillId="0" borderId="1" xfId="1" applyFont="1" applyBorder="1"/>
    <xf numFmtId="0" fontId="19" fillId="0" borderId="3" xfId="0" applyFont="1" applyBorder="1"/>
    <xf numFmtId="49" fontId="20" fillId="0" borderId="1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44" fontId="20" fillId="0" borderId="1" xfId="3" applyFont="1" applyBorder="1"/>
    <xf numFmtId="44" fontId="20" fillId="0" borderId="3" xfId="3" applyFont="1" applyBorder="1"/>
    <xf numFmtId="44" fontId="20" fillId="0" borderId="0" xfId="3" applyFont="1" applyBorder="1"/>
    <xf numFmtId="0" fontId="20" fillId="0" borderId="1" xfId="0" applyFont="1" applyBorder="1"/>
    <xf numFmtId="0" fontId="20" fillId="0" borderId="2" xfId="0" applyFont="1" applyBorder="1"/>
    <xf numFmtId="0" fontId="20" fillId="0" borderId="4" xfId="0" applyFont="1" applyBorder="1"/>
    <xf numFmtId="0" fontId="20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9" fontId="19" fillId="0" borderId="1" xfId="0" applyNumberFormat="1" applyFont="1" applyBorder="1"/>
    <xf numFmtId="9" fontId="19" fillId="0" borderId="2" xfId="0" applyNumberFormat="1" applyFont="1" applyBorder="1"/>
    <xf numFmtId="9" fontId="19" fillId="0" borderId="4" xfId="0" applyNumberFormat="1" applyFont="1" applyBorder="1"/>
    <xf numFmtId="43" fontId="19" fillId="0" borderId="1" xfId="1" applyFont="1" applyBorder="1" applyAlignment="1">
      <alignment horizontal="center"/>
    </xf>
    <xf numFmtId="43" fontId="19" fillId="0" borderId="2" xfId="1" applyFont="1" applyBorder="1" applyAlignment="1">
      <alignment horizontal="center"/>
    </xf>
    <xf numFmtId="43" fontId="19" fillId="0" borderId="4" xfId="1" applyFont="1" applyBorder="1" applyAlignment="1">
      <alignment horizontal="center"/>
    </xf>
    <xf numFmtId="0" fontId="7" fillId="0" borderId="6" xfId="0" applyFont="1" applyBorder="1" applyAlignment="1">
      <alignment horizontal="left" vertical="top" wrapText="1"/>
    </xf>
    <xf numFmtId="4" fontId="7" fillId="0" borderId="6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justify" vertical="justify" wrapText="1"/>
    </xf>
    <xf numFmtId="0" fontId="19" fillId="0" borderId="6" xfId="0" applyFont="1" applyBorder="1"/>
    <xf numFmtId="0" fontId="20" fillId="0" borderId="0" xfId="0" applyFont="1" applyAlignment="1">
      <alignment horizontal="right"/>
    </xf>
    <xf numFmtId="43" fontId="20" fillId="0" borderId="0" xfId="1" applyFont="1" applyBorder="1" applyAlignment="1">
      <alignment horizontal="center"/>
    </xf>
    <xf numFmtId="0" fontId="19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justify" vertical="justify"/>
    </xf>
    <xf numFmtId="0" fontId="19" fillId="0" borderId="6" xfId="0" applyFont="1" applyBorder="1" applyAlignment="1">
      <alignment horizontal="left"/>
    </xf>
    <xf numFmtId="43" fontId="19" fillId="0" borderId="6" xfId="2" applyFont="1" applyBorder="1"/>
    <xf numFmtId="0" fontId="20" fillId="0" borderId="6" xfId="0" applyFont="1" applyBorder="1" applyAlignment="1">
      <alignment horizontal="right"/>
    </xf>
    <xf numFmtId="43" fontId="20" fillId="0" borderId="6" xfId="2" applyFont="1" applyBorder="1"/>
    <xf numFmtId="43" fontId="19" fillId="0" borderId="6" xfId="1" applyFont="1" applyBorder="1"/>
    <xf numFmtId="0" fontId="20" fillId="0" borderId="6" xfId="0" applyFont="1" applyBorder="1" applyAlignment="1">
      <alignment horizontal="right" wrapText="1"/>
    </xf>
    <xf numFmtId="43" fontId="20" fillId="0" borderId="6" xfId="1" applyFont="1" applyBorder="1"/>
    <xf numFmtId="43" fontId="19" fillId="0" borderId="6" xfId="1" applyFont="1" applyBorder="1" applyAlignment="1">
      <alignment horizontal="center"/>
    </xf>
    <xf numFmtId="43" fontId="20" fillId="0" borderId="6" xfId="1" applyFont="1" applyBorder="1" applyAlignment="1">
      <alignment horizontal="center"/>
    </xf>
    <xf numFmtId="0" fontId="20" fillId="0" borderId="0" xfId="0" applyFont="1" applyAlignment="1">
      <alignment horizontal="left"/>
    </xf>
    <xf numFmtId="7" fontId="8" fillId="0" borderId="0" xfId="0" applyNumberFormat="1" applyFont="1" applyAlignment="1">
      <alignment horizontal="right" vertical="top" wrapText="1"/>
    </xf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4" xfId="0" applyNumberFormat="1" applyFont="1" applyBorder="1"/>
    <xf numFmtId="164" fontId="20" fillId="0" borderId="1" xfId="3" applyNumberFormat="1" applyFont="1" applyBorder="1"/>
    <xf numFmtId="44" fontId="20" fillId="0" borderId="6" xfId="3" applyFont="1" applyBorder="1"/>
    <xf numFmtId="164" fontId="19" fillId="0" borderId="6" xfId="0" applyNumberFormat="1" applyFont="1" applyBorder="1"/>
    <xf numFmtId="164" fontId="19" fillId="0" borderId="3" xfId="0" applyNumberFormat="1" applyFont="1" applyBorder="1"/>
    <xf numFmtId="164" fontId="19" fillId="0" borderId="0" xfId="0" applyNumberFormat="1" applyFont="1"/>
    <xf numFmtId="0" fontId="19" fillId="0" borderId="0" xfId="4" applyFont="1" applyAlignment="1">
      <alignment horizontal="justify" vertical="justify" wrapText="1"/>
    </xf>
    <xf numFmtId="44" fontId="20" fillId="0" borderId="1" xfId="3" applyFont="1" applyBorder="1" applyAlignment="1">
      <alignment horizontal="center"/>
    </xf>
    <xf numFmtId="44" fontId="20" fillId="0" borderId="2" xfId="3" applyFont="1" applyBorder="1" applyAlignment="1">
      <alignment horizontal="center"/>
    </xf>
    <xf numFmtId="44" fontId="20" fillId="0" borderId="4" xfId="3" applyFont="1" applyBorder="1" applyAlignment="1">
      <alignment horizontal="center"/>
    </xf>
    <xf numFmtId="44" fontId="20" fillId="0" borderId="3" xfId="3" applyFont="1" applyBorder="1" applyAlignment="1">
      <alignment horizontal="center"/>
    </xf>
    <xf numFmtId="44" fontId="20" fillId="0" borderId="0" xfId="3" applyFont="1" applyAlignment="1">
      <alignment horizontal="center"/>
    </xf>
    <xf numFmtId="164" fontId="19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justify" vertical="justify" wrapText="1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49" fontId="20" fillId="4" borderId="14" xfId="0" applyNumberFormat="1" applyFont="1" applyFill="1" applyBorder="1" applyAlignment="1" applyProtection="1">
      <alignment horizontal="center" vertical="center"/>
      <protection locked="0"/>
    </xf>
    <xf numFmtId="49" fontId="20" fillId="4" borderId="15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0" xfId="0" applyNumberFormat="1" applyFont="1" applyFill="1" applyAlignment="1" applyProtection="1">
      <alignment horizontal="center" vertical="center"/>
      <protection locked="0"/>
    </xf>
    <xf numFmtId="49" fontId="20" fillId="4" borderId="18" xfId="0" applyNumberFormat="1" applyFont="1" applyFill="1" applyBorder="1" applyAlignment="1" applyProtection="1">
      <alignment horizontal="center" vertical="center"/>
      <protection locked="0"/>
    </xf>
    <xf numFmtId="49" fontId="20" fillId="4" borderId="19" xfId="0" applyNumberFormat="1" applyFont="1" applyFill="1" applyBorder="1" applyAlignment="1" applyProtection="1">
      <alignment horizontal="center" vertical="center"/>
      <protection locked="0"/>
    </xf>
    <xf numFmtId="49" fontId="20" fillId="4" borderId="20" xfId="0" applyNumberFormat="1" applyFont="1" applyFill="1" applyBorder="1" applyAlignment="1" applyProtection="1">
      <alignment horizontal="center" vertical="center"/>
      <protection locked="0"/>
    </xf>
    <xf numFmtId="49" fontId="20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top"/>
    </xf>
    <xf numFmtId="164" fontId="20" fillId="0" borderId="1" xfId="3" applyNumberFormat="1" applyFont="1" applyBorder="1" applyAlignment="1">
      <alignment horizontal="center"/>
    </xf>
    <xf numFmtId="0" fontId="13" fillId="0" borderId="0" xfId="0" applyFont="1" applyAlignment="1">
      <alignment horizontal="left" vertical="top" wrapText="1"/>
    </xf>
  </cellXfs>
  <cellStyles count="6">
    <cellStyle name="Millares" xfId="1" builtinId="3"/>
    <cellStyle name="Millares 2" xfId="2" xr:uid="{00000000-0005-0000-0000-000001000000}"/>
    <cellStyle name="Moneda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1"/>
  <sheetViews>
    <sheetView tabSelected="1" topLeftCell="A155" zoomScale="84" zoomScaleNormal="84" workbookViewId="0">
      <selection activeCell="A190" sqref="A190"/>
    </sheetView>
  </sheetViews>
  <sheetFormatPr baseColWidth="10" defaultColWidth="8" defaultRowHeight="12" x14ac:dyDescent="0.25"/>
  <cols>
    <col min="1" max="2" width="3.5703125" style="1" customWidth="1"/>
    <col min="3" max="3" width="10.28515625" style="1" customWidth="1"/>
    <col min="4" max="7" width="7.85546875" style="1" customWidth="1"/>
    <col min="8" max="8" width="12" style="1" customWidth="1"/>
    <col min="9" max="9" width="9.5703125" style="1" customWidth="1"/>
    <col min="10" max="10" width="13.42578125" style="1" bestFit="1" customWidth="1"/>
    <col min="11" max="11" width="7.85546875" style="1" customWidth="1"/>
    <col min="12" max="12" width="11.7109375" style="1" customWidth="1"/>
    <col min="13" max="13" width="10.28515625" style="1" customWidth="1"/>
    <col min="14" max="14" width="5.28515625" style="1" customWidth="1"/>
    <col min="15" max="15" width="12.28515625" style="1" bestFit="1" customWidth="1"/>
    <col min="16" max="16" width="16.7109375" style="1" customWidth="1"/>
    <col min="17" max="17" width="4.28515625" style="1" customWidth="1"/>
    <col min="18" max="18" width="13.42578125" style="1" bestFit="1" customWidth="1"/>
    <col min="19" max="19" width="16" style="1" bestFit="1" customWidth="1"/>
    <col min="20" max="31" width="8" style="1"/>
    <col min="32" max="32" width="9.7109375" style="1" bestFit="1" customWidth="1"/>
    <col min="33" max="16384" width="8" style="1"/>
  </cols>
  <sheetData>
    <row r="1" spans="1:16" ht="12.75" customHeight="1" x14ac:dyDescent="0.25">
      <c r="B1" s="223" t="s">
        <v>75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</row>
    <row r="2" spans="1:16" ht="12" customHeight="1" x14ac:dyDescent="0.25">
      <c r="B2" s="226" t="s">
        <v>0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8"/>
    </row>
    <row r="3" spans="1:16" ht="12" customHeight="1" x14ac:dyDescent="0.25">
      <c r="B3" s="226" t="s">
        <v>1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8"/>
    </row>
    <row r="4" spans="1:16" ht="12" customHeight="1" thickBot="1" x14ac:dyDescent="0.3">
      <c r="B4" s="229" t="s">
        <v>134</v>
      </c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1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3"/>
      <c r="B8" s="232" t="s">
        <v>2</v>
      </c>
      <c r="C8" s="232"/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</row>
    <row r="9" spans="1:16" x14ac:dyDescent="0.25">
      <c r="A9" s="3"/>
      <c r="B9" s="232"/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</row>
    <row r="10" spans="1:16" x14ac:dyDescent="0.25">
      <c r="A10" s="3"/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</row>
    <row r="11" spans="1:16" x14ac:dyDescent="0.25">
      <c r="A11" s="3"/>
      <c r="B11" s="232"/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</row>
    <row r="12" spans="1:16" x14ac:dyDescent="0.25">
      <c r="A12" s="3"/>
      <c r="B12" s="232"/>
      <c r="C12" s="232"/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2"/>
    </row>
    <row r="13" spans="1:16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5" t="s">
        <v>3</v>
      </c>
      <c r="C14" s="6" t="s">
        <v>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5" t="s">
        <v>5</v>
      </c>
      <c r="C15" s="6" t="s">
        <v>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5" t="s">
        <v>7</v>
      </c>
      <c r="C16" s="6" t="s">
        <v>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B17" s="7"/>
      <c r="C17" s="8"/>
    </row>
    <row r="18" spans="1:16" x14ac:dyDescent="0.25">
      <c r="A18" s="233" t="s">
        <v>9</v>
      </c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B20" s="10" t="s">
        <v>10</v>
      </c>
      <c r="C20" s="10" t="s">
        <v>11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10"/>
      <c r="B22" s="11" t="s">
        <v>12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B24" s="12" t="s">
        <v>13</v>
      </c>
      <c r="C24" s="11" t="s">
        <v>14</v>
      </c>
    </row>
    <row r="25" spans="1:16" x14ac:dyDescent="0.2">
      <c r="B25" s="12"/>
      <c r="C25" s="11"/>
    </row>
    <row r="26" spans="1:16" x14ac:dyDescent="0.25">
      <c r="B26" s="13"/>
      <c r="C26" s="1" t="s">
        <v>15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33.75" customHeight="1" x14ac:dyDescent="0.25">
      <c r="B27" s="13"/>
      <c r="C27" s="235" t="s">
        <v>135</v>
      </c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</row>
    <row r="28" spans="1:16" x14ac:dyDescent="0.2">
      <c r="B28" s="13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B29" s="13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B30" s="13"/>
      <c r="C30" s="16" t="s">
        <v>16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B31" s="13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</row>
    <row r="32" spans="1:16" x14ac:dyDescent="0.2">
      <c r="B32" s="12"/>
      <c r="C32" s="116" t="s">
        <v>17</v>
      </c>
      <c r="D32" s="117"/>
      <c r="E32" s="117"/>
      <c r="F32" s="117"/>
      <c r="G32" s="117"/>
      <c r="H32" s="117"/>
      <c r="I32" s="117"/>
      <c r="J32" s="215">
        <v>1813417.68</v>
      </c>
      <c r="K32" s="216"/>
      <c r="L32" s="217"/>
    </row>
    <row r="33" spans="1:17" ht="12.75" customHeight="1" x14ac:dyDescent="0.2">
      <c r="B33" s="12"/>
      <c r="C33" s="116" t="s">
        <v>18</v>
      </c>
      <c r="D33" s="117"/>
      <c r="E33" s="117"/>
      <c r="F33" s="117"/>
      <c r="G33" s="117"/>
      <c r="H33" s="117"/>
      <c r="I33" s="117"/>
      <c r="J33" s="215">
        <v>79.239999999999995</v>
      </c>
      <c r="K33" s="216"/>
      <c r="L33" s="217"/>
    </row>
    <row r="34" spans="1:17" ht="12.75" customHeight="1" x14ac:dyDescent="0.2">
      <c r="B34" s="12"/>
      <c r="C34" s="116" t="s">
        <v>128</v>
      </c>
      <c r="D34" s="117"/>
      <c r="E34" s="117"/>
      <c r="F34" s="117"/>
      <c r="G34" s="117"/>
      <c r="H34" s="117"/>
      <c r="I34" s="118"/>
      <c r="J34" s="215">
        <v>245760.54</v>
      </c>
      <c r="K34" s="216"/>
      <c r="L34" s="217"/>
    </row>
    <row r="35" spans="1:17" x14ac:dyDescent="0.2">
      <c r="B35" s="12"/>
      <c r="C35" s="164" t="s">
        <v>19</v>
      </c>
      <c r="D35" s="165"/>
      <c r="E35" s="165"/>
      <c r="F35" s="165"/>
      <c r="G35" s="165"/>
      <c r="H35" s="165"/>
      <c r="I35" s="165"/>
      <c r="J35" s="234">
        <f>SUM(J32:L34)</f>
        <v>2059257.46</v>
      </c>
      <c r="K35" s="211"/>
      <c r="L35" s="212"/>
    </row>
    <row r="36" spans="1:17" x14ac:dyDescent="0.2">
      <c r="B36" s="12"/>
      <c r="C36" s="11"/>
    </row>
    <row r="37" spans="1:17" x14ac:dyDescent="0.25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x14ac:dyDescent="0.2">
      <c r="A38" s="11"/>
      <c r="B38" s="12" t="s">
        <v>13</v>
      </c>
      <c r="C38" s="11" t="s">
        <v>20</v>
      </c>
    </row>
    <row r="39" spans="1:17" x14ac:dyDescent="0.2">
      <c r="A39" s="11"/>
      <c r="B39" s="12"/>
      <c r="C39" s="11"/>
    </row>
    <row r="40" spans="1:17" s="6" customFormat="1" ht="11.25" x14ac:dyDescent="0.25">
      <c r="A40" s="19"/>
      <c r="B40" s="20"/>
      <c r="C40" s="220" t="s">
        <v>21</v>
      </c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</row>
    <row r="41" spans="1:17" s="6" customFormat="1" ht="11.25" x14ac:dyDescent="0.25">
      <c r="A41" s="19"/>
      <c r="B41" s="21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</row>
    <row r="42" spans="1:17" x14ac:dyDescent="0.25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7" x14ac:dyDescent="0.2">
      <c r="A43" s="22"/>
      <c r="B43" s="23"/>
      <c r="C43" s="221" t="s">
        <v>22</v>
      </c>
      <c r="D43" s="222"/>
      <c r="E43" s="222"/>
      <c r="F43" s="222"/>
      <c r="G43" s="222"/>
      <c r="H43" s="222"/>
      <c r="I43" s="222"/>
      <c r="J43" s="173">
        <v>2024</v>
      </c>
      <c r="K43" s="105"/>
      <c r="L43" s="106"/>
      <c r="M43" s="174"/>
      <c r="N43" s="175"/>
      <c r="O43" s="175"/>
    </row>
    <row r="44" spans="1:17" x14ac:dyDescent="0.2">
      <c r="A44" s="22"/>
      <c r="B44" s="23"/>
      <c r="C44" s="116" t="s">
        <v>23</v>
      </c>
      <c r="D44" s="117"/>
      <c r="E44" s="117"/>
      <c r="F44" s="117"/>
      <c r="G44" s="117"/>
      <c r="H44" s="117"/>
      <c r="I44" s="117"/>
      <c r="J44" s="215">
        <v>0</v>
      </c>
      <c r="K44" s="216"/>
      <c r="L44" s="217"/>
      <c r="M44" s="218"/>
      <c r="N44" s="219"/>
      <c r="O44" s="219"/>
    </row>
    <row r="45" spans="1:17" x14ac:dyDescent="0.2">
      <c r="A45" s="22"/>
      <c r="B45" s="23"/>
      <c r="C45" s="116" t="s">
        <v>24</v>
      </c>
      <c r="D45" s="117"/>
      <c r="E45" s="117"/>
      <c r="F45" s="117"/>
      <c r="G45" s="117"/>
      <c r="H45" s="117"/>
      <c r="I45" s="117"/>
      <c r="J45" s="215">
        <v>381.25</v>
      </c>
      <c r="K45" s="216"/>
      <c r="L45" s="217"/>
      <c r="M45" s="218"/>
      <c r="N45" s="219"/>
      <c r="O45" s="219"/>
      <c r="Q45" s="28"/>
    </row>
    <row r="46" spans="1:17" x14ac:dyDescent="0.2">
      <c r="A46" s="22"/>
      <c r="B46" s="23"/>
      <c r="C46" s="17" t="s">
        <v>25</v>
      </c>
      <c r="D46" s="18"/>
      <c r="E46" s="18"/>
      <c r="F46" s="18"/>
      <c r="G46" s="18"/>
      <c r="H46" s="18"/>
      <c r="I46" s="18"/>
      <c r="J46" s="215">
        <v>540.92999999999995</v>
      </c>
      <c r="K46" s="216"/>
      <c r="L46" s="217"/>
      <c r="M46" s="26"/>
      <c r="N46" s="27"/>
      <c r="O46" s="27"/>
    </row>
    <row r="47" spans="1:17" x14ac:dyDescent="0.2">
      <c r="A47" s="22"/>
      <c r="B47" s="23"/>
      <c r="C47" s="116" t="s">
        <v>26</v>
      </c>
      <c r="D47" s="117"/>
      <c r="E47" s="117"/>
      <c r="F47" s="117"/>
      <c r="G47" s="117"/>
      <c r="H47" s="117"/>
      <c r="I47" s="118"/>
      <c r="J47" s="215">
        <v>12044.79</v>
      </c>
      <c r="K47" s="216"/>
      <c r="L47" s="217"/>
      <c r="M47" s="26"/>
      <c r="N47" s="27"/>
      <c r="O47" s="27"/>
    </row>
    <row r="48" spans="1:17" x14ac:dyDescent="0.2">
      <c r="A48" s="22"/>
      <c r="B48" s="23"/>
      <c r="C48" s="164" t="s">
        <v>19</v>
      </c>
      <c r="D48" s="165"/>
      <c r="E48" s="165"/>
      <c r="F48" s="165"/>
      <c r="G48" s="165"/>
      <c r="H48" s="165"/>
      <c r="I48" s="165"/>
      <c r="J48" s="210">
        <f>SUM(J44:L47)</f>
        <v>12966.970000000001</v>
      </c>
      <c r="K48" s="211"/>
      <c r="L48" s="212"/>
      <c r="M48" s="213"/>
      <c r="N48" s="214"/>
      <c r="O48" s="214"/>
    </row>
    <row r="49" spans="1:16" x14ac:dyDescent="0.25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5">
      <c r="A50" s="22"/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x14ac:dyDescent="0.25">
      <c r="A51" s="14"/>
      <c r="B51" s="29"/>
      <c r="C51" s="30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2">
      <c r="A52" s="14"/>
      <c r="B52" s="12" t="s">
        <v>13</v>
      </c>
      <c r="C52" s="11" t="s">
        <v>27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2">
      <c r="A53" s="14"/>
      <c r="B53" s="12"/>
      <c r="C53" s="11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2">
      <c r="B54" s="13"/>
      <c r="C54" s="14"/>
      <c r="D54" s="31"/>
      <c r="E54" s="31"/>
      <c r="F54" s="31"/>
      <c r="G54" s="31"/>
      <c r="H54" s="31"/>
      <c r="I54" s="31"/>
      <c r="J54" s="31"/>
      <c r="K54" s="31"/>
      <c r="L54" s="32"/>
      <c r="M54" s="32"/>
      <c r="N54" s="32"/>
      <c r="O54" s="32"/>
      <c r="P54" s="32"/>
    </row>
    <row r="55" spans="1:16" x14ac:dyDescent="0.2">
      <c r="B55" s="13"/>
      <c r="C55" s="16" t="s">
        <v>28</v>
      </c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2"/>
      <c r="P55" s="32"/>
    </row>
    <row r="56" spans="1:16" x14ac:dyDescent="0.2">
      <c r="B56" s="13"/>
      <c r="C56" s="16"/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2"/>
      <c r="P56" s="32"/>
    </row>
    <row r="57" spans="1:16" x14ac:dyDescent="0.2">
      <c r="B57" s="13"/>
      <c r="C57" s="15" t="s">
        <v>29</v>
      </c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</row>
    <row r="58" spans="1:16" x14ac:dyDescent="0.2">
      <c r="B58" s="13"/>
      <c r="C58" s="14"/>
      <c r="D58" s="31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</row>
    <row r="59" spans="1:16" x14ac:dyDescent="0.2">
      <c r="B59" s="13"/>
      <c r="D59" s="104" t="s">
        <v>22</v>
      </c>
      <c r="E59" s="104"/>
      <c r="F59" s="104"/>
      <c r="G59" s="104"/>
      <c r="H59" s="104"/>
      <c r="I59" s="104"/>
      <c r="J59" s="104"/>
      <c r="K59" s="104"/>
      <c r="L59" s="104"/>
      <c r="M59" s="104">
        <v>2024</v>
      </c>
      <c r="N59" s="104"/>
      <c r="O59" s="104"/>
    </row>
    <row r="60" spans="1:16" x14ac:dyDescent="0.2">
      <c r="B60" s="13"/>
      <c r="D60" s="185" t="s">
        <v>30</v>
      </c>
      <c r="E60" s="185"/>
      <c r="F60" s="185"/>
      <c r="G60" s="185"/>
      <c r="H60" s="185"/>
      <c r="I60" s="185"/>
      <c r="J60" s="185"/>
      <c r="K60" s="185"/>
      <c r="L60" s="185"/>
      <c r="M60" s="206">
        <v>3590117.47</v>
      </c>
      <c r="N60" s="185"/>
      <c r="O60" s="185"/>
    </row>
    <row r="61" spans="1:16" x14ac:dyDescent="0.2">
      <c r="B61" s="13"/>
      <c r="D61" s="185" t="s">
        <v>31</v>
      </c>
      <c r="E61" s="185"/>
      <c r="F61" s="185"/>
      <c r="G61" s="185"/>
      <c r="H61" s="185"/>
      <c r="I61" s="185"/>
      <c r="J61" s="185"/>
      <c r="K61" s="185"/>
      <c r="L61" s="185"/>
      <c r="M61" s="206">
        <v>111368.41</v>
      </c>
      <c r="N61" s="185"/>
      <c r="O61" s="185"/>
    </row>
    <row r="62" spans="1:16" x14ac:dyDescent="0.2">
      <c r="B62" s="13"/>
      <c r="D62" s="185" t="s">
        <v>32</v>
      </c>
      <c r="E62" s="185"/>
      <c r="F62" s="185"/>
      <c r="G62" s="185"/>
      <c r="H62" s="185"/>
      <c r="I62" s="185"/>
      <c r="J62" s="185"/>
      <c r="K62" s="185"/>
      <c r="L62" s="185"/>
      <c r="M62" s="206">
        <v>28197.06</v>
      </c>
      <c r="N62" s="185"/>
      <c r="O62" s="185"/>
    </row>
    <row r="63" spans="1:16" x14ac:dyDescent="0.2">
      <c r="B63" s="13"/>
      <c r="D63" s="185" t="s">
        <v>33</v>
      </c>
      <c r="E63" s="185"/>
      <c r="F63" s="185"/>
      <c r="G63" s="185"/>
      <c r="H63" s="185"/>
      <c r="I63" s="185"/>
      <c r="J63" s="185"/>
      <c r="K63" s="185"/>
      <c r="L63" s="185"/>
      <c r="M63" s="206">
        <v>2002199</v>
      </c>
      <c r="N63" s="185"/>
      <c r="O63" s="185"/>
    </row>
    <row r="64" spans="1:16" x14ac:dyDescent="0.2">
      <c r="B64" s="13"/>
      <c r="D64" s="185" t="s">
        <v>34</v>
      </c>
      <c r="E64" s="185"/>
      <c r="F64" s="185"/>
      <c r="G64" s="185"/>
      <c r="H64" s="185"/>
      <c r="I64" s="185"/>
      <c r="J64" s="185"/>
      <c r="K64" s="185"/>
      <c r="L64" s="185"/>
      <c r="M64" s="206">
        <v>13572</v>
      </c>
      <c r="N64" s="185"/>
      <c r="O64" s="185"/>
    </row>
    <row r="65" spans="1:19" x14ac:dyDescent="0.2">
      <c r="B65" s="13"/>
      <c r="D65" s="185" t="s">
        <v>35</v>
      </c>
      <c r="E65" s="185"/>
      <c r="F65" s="185"/>
      <c r="G65" s="185"/>
      <c r="H65" s="185"/>
      <c r="I65" s="185"/>
      <c r="J65" s="185"/>
      <c r="K65" s="185"/>
      <c r="L65" s="185"/>
      <c r="M65" s="206">
        <v>31844.639999999999</v>
      </c>
      <c r="N65" s="185"/>
      <c r="O65" s="185"/>
    </row>
    <row r="66" spans="1:19" x14ac:dyDescent="0.2">
      <c r="B66" s="13"/>
      <c r="D66" s="192" t="s">
        <v>140</v>
      </c>
      <c r="E66" s="192"/>
      <c r="F66" s="192"/>
      <c r="G66" s="192"/>
      <c r="H66" s="192"/>
      <c r="I66" s="192"/>
      <c r="J66" s="192"/>
      <c r="K66" s="192"/>
      <c r="L66" s="192"/>
      <c r="M66" s="196">
        <f>SUM(M60:O65)</f>
        <v>5777298.5800000001</v>
      </c>
      <c r="N66" s="196"/>
      <c r="O66" s="196"/>
      <c r="P66" s="33"/>
      <c r="R66" s="34"/>
      <c r="S66" s="33"/>
    </row>
    <row r="67" spans="1:19" x14ac:dyDescent="0.2">
      <c r="B67" s="13"/>
      <c r="D67" s="185" t="s">
        <v>36</v>
      </c>
      <c r="E67" s="185"/>
      <c r="F67" s="185"/>
      <c r="G67" s="185"/>
      <c r="H67" s="185"/>
      <c r="I67" s="185"/>
      <c r="J67" s="185"/>
      <c r="K67" s="185"/>
      <c r="L67" s="185"/>
      <c r="M67" s="206">
        <v>887715.05</v>
      </c>
      <c r="N67" s="185"/>
      <c r="O67" s="185"/>
    </row>
    <row r="68" spans="1:19" x14ac:dyDescent="0.2">
      <c r="B68" s="13"/>
      <c r="D68" s="192" t="s">
        <v>141</v>
      </c>
      <c r="E68" s="192"/>
      <c r="F68" s="192"/>
      <c r="G68" s="192"/>
      <c r="H68" s="192"/>
      <c r="I68" s="192"/>
      <c r="J68" s="192"/>
      <c r="K68" s="192"/>
      <c r="L68" s="192"/>
      <c r="M68" s="196">
        <f>SUM(M67:O67)</f>
        <v>887715.05</v>
      </c>
      <c r="N68" s="196"/>
      <c r="O68" s="196"/>
      <c r="Q68" s="33"/>
    </row>
    <row r="69" spans="1:19" x14ac:dyDescent="0.2">
      <c r="B69" s="13"/>
      <c r="D69" s="116" t="s">
        <v>37</v>
      </c>
      <c r="E69" s="117"/>
      <c r="F69" s="117"/>
      <c r="G69" s="117"/>
      <c r="H69" s="117"/>
      <c r="I69" s="117"/>
      <c r="J69" s="117"/>
      <c r="K69" s="117"/>
      <c r="L69" s="118"/>
      <c r="M69" s="206">
        <v>1572893.47</v>
      </c>
      <c r="N69" s="185"/>
      <c r="O69" s="185"/>
      <c r="R69" s="35"/>
    </row>
    <row r="70" spans="1:19" x14ac:dyDescent="0.2">
      <c r="B70" s="13"/>
      <c r="D70" s="192" t="s">
        <v>142</v>
      </c>
      <c r="E70" s="192"/>
      <c r="F70" s="192"/>
      <c r="G70" s="192"/>
      <c r="H70" s="192"/>
      <c r="I70" s="192"/>
      <c r="J70" s="192"/>
      <c r="K70" s="192"/>
      <c r="L70" s="192"/>
      <c r="M70" s="196">
        <f>SUM(M69)</f>
        <v>1572893.47</v>
      </c>
      <c r="N70" s="196"/>
      <c r="O70" s="196"/>
    </row>
    <row r="71" spans="1:19" x14ac:dyDescent="0.2">
      <c r="B71" s="13"/>
      <c r="C71" s="14"/>
      <c r="D71" s="31"/>
      <c r="E71" s="31"/>
      <c r="F71" s="31"/>
      <c r="G71" s="31"/>
      <c r="H71" s="31"/>
      <c r="I71" s="31"/>
      <c r="J71" s="31"/>
      <c r="K71" s="31"/>
      <c r="L71" s="32"/>
      <c r="M71" s="32"/>
      <c r="N71" s="32"/>
      <c r="O71" s="32"/>
      <c r="P71" s="32"/>
    </row>
    <row r="72" spans="1:19" x14ac:dyDescent="0.2">
      <c r="B72" s="13"/>
      <c r="C72" s="14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2"/>
      <c r="P72" s="32"/>
    </row>
    <row r="74" spans="1:19" x14ac:dyDescent="0.2">
      <c r="A74" s="11"/>
      <c r="B74" s="36" t="s">
        <v>38</v>
      </c>
    </row>
    <row r="75" spans="1:19" s="6" customFormat="1" x14ac:dyDescent="0.2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9" ht="12" customHeight="1" x14ac:dyDescent="0.2">
      <c r="A76" s="39"/>
      <c r="B76" s="38"/>
      <c r="C76" s="209" t="s">
        <v>136</v>
      </c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</row>
    <row r="77" spans="1:19" x14ac:dyDescent="0.2">
      <c r="A77" s="39"/>
      <c r="B77" s="38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</row>
    <row r="78" spans="1:19" x14ac:dyDescent="0.2">
      <c r="A78" s="39"/>
      <c r="B78" s="38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</row>
    <row r="79" spans="1:19" x14ac:dyDescent="0.2">
      <c r="A79" s="39"/>
      <c r="B79" s="38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9" x14ac:dyDescent="0.2">
      <c r="A80" s="39"/>
      <c r="B80" s="38"/>
      <c r="C80" s="22"/>
      <c r="D80" s="22"/>
      <c r="E80" s="103" t="s">
        <v>22</v>
      </c>
      <c r="F80" s="103"/>
      <c r="G80" s="103"/>
      <c r="H80" s="103"/>
      <c r="I80" s="104">
        <v>2024</v>
      </c>
      <c r="J80" s="104"/>
      <c r="K80" s="104"/>
      <c r="L80" s="174"/>
      <c r="M80" s="175"/>
      <c r="N80" s="175"/>
      <c r="P80" s="40"/>
    </row>
    <row r="81" spans="1:20" x14ac:dyDescent="0.2">
      <c r="A81" s="39"/>
      <c r="B81" s="38"/>
      <c r="C81" s="22"/>
      <c r="D81" s="22"/>
      <c r="E81" s="185" t="s">
        <v>39</v>
      </c>
      <c r="F81" s="185"/>
      <c r="G81" s="185"/>
      <c r="H81" s="185"/>
      <c r="I81" s="206">
        <v>478800.15</v>
      </c>
      <c r="J81" s="185"/>
      <c r="K81" s="185"/>
      <c r="L81" s="207"/>
      <c r="M81" s="208"/>
      <c r="N81" s="208"/>
      <c r="P81" s="22"/>
    </row>
    <row r="82" spans="1:20" x14ac:dyDescent="0.2">
      <c r="A82" s="39"/>
      <c r="B82" s="38"/>
      <c r="C82" s="22"/>
      <c r="D82" s="22"/>
      <c r="E82" s="185" t="s">
        <v>40</v>
      </c>
      <c r="F82" s="185"/>
      <c r="G82" s="185"/>
      <c r="H82" s="185"/>
      <c r="I82" s="206">
        <v>0</v>
      </c>
      <c r="J82" s="185"/>
      <c r="K82" s="185"/>
      <c r="L82" s="207"/>
      <c r="M82" s="208"/>
      <c r="N82" s="208"/>
      <c r="P82" s="22"/>
    </row>
    <row r="83" spans="1:20" x14ac:dyDescent="0.2">
      <c r="A83" s="39"/>
      <c r="B83" s="38"/>
      <c r="C83" s="22"/>
      <c r="D83" s="22"/>
      <c r="E83" s="164" t="s">
        <v>41</v>
      </c>
      <c r="F83" s="165"/>
      <c r="G83" s="165"/>
      <c r="H83" s="166"/>
      <c r="I83" s="205">
        <f>SUM(I81:K82)</f>
        <v>478800.15</v>
      </c>
      <c r="J83" s="205"/>
      <c r="K83" s="205"/>
      <c r="L83" s="168"/>
      <c r="M83" s="169"/>
      <c r="N83" s="169"/>
      <c r="P83" s="22"/>
    </row>
    <row r="84" spans="1:20" x14ac:dyDescent="0.2">
      <c r="A84" s="39"/>
      <c r="B84" s="38"/>
      <c r="C84" s="22"/>
      <c r="D84" s="22"/>
      <c r="E84" s="41"/>
      <c r="F84" s="41"/>
      <c r="G84" s="41"/>
      <c r="H84" s="41"/>
      <c r="I84" s="42"/>
      <c r="J84" s="42"/>
      <c r="K84" s="42"/>
      <c r="L84" s="42"/>
      <c r="M84" s="42"/>
      <c r="N84" s="42"/>
      <c r="P84" s="22"/>
    </row>
    <row r="85" spans="1:20" x14ac:dyDescent="0.2">
      <c r="A85" s="39"/>
      <c r="B85" s="38"/>
      <c r="C85" s="22"/>
      <c r="D85" s="22"/>
      <c r="E85" s="41"/>
      <c r="F85" s="41"/>
      <c r="G85" s="41"/>
      <c r="H85" s="41"/>
      <c r="I85" s="42"/>
      <c r="J85" s="42"/>
      <c r="K85" s="42"/>
      <c r="L85" s="42"/>
      <c r="M85" s="42"/>
      <c r="N85" s="42"/>
      <c r="P85" s="22"/>
    </row>
    <row r="86" spans="1:20" x14ac:dyDescent="0.2">
      <c r="A86" s="39"/>
      <c r="B86" s="38"/>
      <c r="C86" s="22"/>
      <c r="D86" s="22"/>
      <c r="E86" s="41"/>
      <c r="F86" s="41"/>
      <c r="G86" s="41"/>
      <c r="H86" s="41"/>
      <c r="I86" s="42"/>
      <c r="J86" s="42"/>
      <c r="K86" s="42"/>
      <c r="L86" s="42"/>
      <c r="M86" s="42"/>
      <c r="N86" s="42"/>
      <c r="P86" s="22"/>
    </row>
    <row r="87" spans="1:20" x14ac:dyDescent="0.2">
      <c r="A87" s="39"/>
      <c r="B87" s="38"/>
      <c r="C87" s="22"/>
      <c r="D87" s="22"/>
      <c r="E87" s="41"/>
      <c r="F87" s="41"/>
      <c r="G87" s="41"/>
      <c r="H87" s="41"/>
      <c r="I87" s="42"/>
      <c r="J87" s="42"/>
      <c r="K87" s="42"/>
      <c r="L87" s="42"/>
      <c r="M87" s="42"/>
      <c r="N87" s="42"/>
      <c r="P87" s="22"/>
    </row>
    <row r="88" spans="1:20" x14ac:dyDescent="0.2">
      <c r="A88" s="39"/>
      <c r="B88" s="38"/>
      <c r="C88" s="22"/>
      <c r="D88" s="22"/>
      <c r="E88" s="41"/>
      <c r="F88" s="41"/>
      <c r="G88" s="41"/>
      <c r="H88" s="41"/>
      <c r="I88" s="42"/>
      <c r="J88" s="42"/>
      <c r="K88" s="42"/>
      <c r="L88" s="42"/>
      <c r="M88" s="42"/>
      <c r="N88" s="42"/>
      <c r="P88" s="22"/>
    </row>
    <row r="89" spans="1:20" x14ac:dyDescent="0.2">
      <c r="A89" s="39"/>
      <c r="B89" s="38"/>
      <c r="C89" s="22"/>
      <c r="D89" s="22"/>
      <c r="E89" s="41"/>
      <c r="F89" s="41"/>
      <c r="G89" s="41"/>
      <c r="H89" s="41"/>
      <c r="I89" s="42"/>
      <c r="J89" s="42"/>
      <c r="K89" s="42"/>
      <c r="L89" s="42"/>
      <c r="M89" s="42"/>
      <c r="N89" s="42"/>
      <c r="P89" s="22"/>
    </row>
    <row r="90" spans="1:20" x14ac:dyDescent="0.2">
      <c r="A90" s="39"/>
      <c r="B90" s="12" t="s">
        <v>13</v>
      </c>
      <c r="C90" s="16" t="s">
        <v>42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20" x14ac:dyDescent="0.2">
      <c r="A91" s="39"/>
      <c r="B91" s="12"/>
      <c r="C91" s="16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20" x14ac:dyDescent="0.2">
      <c r="A92" s="39"/>
      <c r="B92" s="38"/>
      <c r="C92" s="43" t="s">
        <v>43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20" x14ac:dyDescent="0.2">
      <c r="A93" s="39"/>
      <c r="B93" s="38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20" x14ac:dyDescent="0.2">
      <c r="A94" s="39"/>
      <c r="B94" s="38"/>
      <c r="C94" s="22"/>
      <c r="D94" s="170" t="s">
        <v>22</v>
      </c>
      <c r="E94" s="171"/>
      <c r="F94" s="171"/>
      <c r="G94" s="171"/>
      <c r="H94" s="171"/>
      <c r="I94" s="171"/>
      <c r="J94" s="171"/>
      <c r="K94" s="171"/>
      <c r="L94" s="172"/>
      <c r="M94" s="173" t="s">
        <v>44</v>
      </c>
      <c r="N94" s="105"/>
      <c r="O94" s="106"/>
    </row>
    <row r="95" spans="1:20" x14ac:dyDescent="0.2">
      <c r="A95" s="39"/>
      <c r="B95" s="38"/>
      <c r="C95" s="22"/>
      <c r="D95" s="185" t="s">
        <v>45</v>
      </c>
      <c r="E95" s="185"/>
      <c r="F95" s="185"/>
      <c r="G95" s="185"/>
      <c r="H95" s="185"/>
      <c r="I95" s="185"/>
      <c r="J95" s="185"/>
      <c r="K95" s="185"/>
      <c r="L95" s="185"/>
      <c r="M95" s="201">
        <v>-18781.939999999999</v>
      </c>
      <c r="N95" s="202"/>
      <c r="O95" s="203"/>
      <c r="Q95" s="200"/>
      <c r="R95" s="200"/>
      <c r="S95" s="200"/>
      <c r="T95" s="200"/>
    </row>
    <row r="96" spans="1:20" x14ac:dyDescent="0.2">
      <c r="A96" s="39"/>
      <c r="B96" s="38"/>
      <c r="C96" s="22"/>
      <c r="D96" s="185" t="s">
        <v>46</v>
      </c>
      <c r="E96" s="185"/>
      <c r="F96" s="185"/>
      <c r="G96" s="185"/>
      <c r="H96" s="185"/>
      <c r="I96" s="185"/>
      <c r="J96" s="185"/>
      <c r="K96" s="185"/>
      <c r="L96" s="185"/>
      <c r="M96" s="201">
        <v>31027.23</v>
      </c>
      <c r="N96" s="202"/>
      <c r="O96" s="203"/>
      <c r="Q96" s="34"/>
    </row>
    <row r="97" spans="1:17" x14ac:dyDescent="0.2">
      <c r="A97" s="39"/>
      <c r="B97" s="38"/>
      <c r="C97" s="22"/>
      <c r="D97" s="185" t="s">
        <v>47</v>
      </c>
      <c r="E97" s="185"/>
      <c r="F97" s="185"/>
      <c r="G97" s="185"/>
      <c r="H97" s="185"/>
      <c r="I97" s="185"/>
      <c r="J97" s="185"/>
      <c r="K97" s="185"/>
      <c r="L97" s="185"/>
      <c r="M97" s="201">
        <v>220794.32</v>
      </c>
      <c r="N97" s="202"/>
      <c r="O97" s="203"/>
      <c r="Q97" s="34"/>
    </row>
    <row r="98" spans="1:17" x14ac:dyDescent="0.2">
      <c r="A98" s="39"/>
      <c r="B98" s="38"/>
      <c r="C98" s="22"/>
      <c r="D98" s="116" t="s">
        <v>138</v>
      </c>
      <c r="E98" s="117"/>
      <c r="F98" s="117"/>
      <c r="G98" s="117"/>
      <c r="H98" s="117"/>
      <c r="I98" s="117"/>
      <c r="J98" s="117"/>
      <c r="K98" s="117"/>
      <c r="L98" s="118"/>
      <c r="M98" s="201">
        <v>245760.54</v>
      </c>
      <c r="N98" s="202"/>
      <c r="O98" s="203"/>
      <c r="Q98" s="34"/>
    </row>
    <row r="99" spans="1:17" x14ac:dyDescent="0.2">
      <c r="A99" s="39"/>
      <c r="B99" s="38"/>
      <c r="C99" s="22"/>
      <c r="D99" s="119" t="s">
        <v>48</v>
      </c>
      <c r="E99" s="120"/>
      <c r="F99" s="120"/>
      <c r="G99" s="120"/>
      <c r="H99" s="120"/>
      <c r="I99" s="120"/>
      <c r="J99" s="120"/>
      <c r="K99" s="120"/>
      <c r="L99" s="121"/>
      <c r="M99" s="204">
        <f>SUM(M95:O98)</f>
        <v>478800.15</v>
      </c>
      <c r="N99" s="111"/>
      <c r="O99" s="112"/>
    </row>
    <row r="100" spans="1:17" x14ac:dyDescent="0.2">
      <c r="A100" s="39"/>
      <c r="B100" s="38"/>
      <c r="C100" s="22"/>
      <c r="D100" s="46"/>
      <c r="E100" s="46"/>
      <c r="F100" s="46"/>
      <c r="G100" s="46"/>
      <c r="H100" s="46"/>
      <c r="I100" s="46"/>
      <c r="J100" s="46"/>
      <c r="K100" s="46"/>
      <c r="L100" s="46"/>
      <c r="M100" s="42"/>
      <c r="N100" s="42"/>
      <c r="O100" s="42"/>
    </row>
    <row r="101" spans="1:17" x14ac:dyDescent="0.2">
      <c r="A101" s="39"/>
      <c r="B101" s="38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7" x14ac:dyDescent="0.2">
      <c r="A102" s="39"/>
      <c r="B102" s="38"/>
      <c r="I102" s="15"/>
      <c r="J102" s="15"/>
      <c r="K102" s="15"/>
      <c r="L102" s="15"/>
      <c r="M102" s="15"/>
      <c r="N102" s="15"/>
      <c r="O102" s="15"/>
      <c r="P102" s="15"/>
    </row>
    <row r="103" spans="1:17" x14ac:dyDescent="0.2">
      <c r="A103" s="39"/>
      <c r="B103" s="38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7" x14ac:dyDescent="0.2">
      <c r="A104" s="39"/>
      <c r="B104" s="38"/>
      <c r="C104" s="16" t="s">
        <v>49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7" x14ac:dyDescent="0.2">
      <c r="A105" s="39"/>
      <c r="B105" s="38"/>
      <c r="C105" s="16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</row>
    <row r="106" spans="1:17" ht="12" customHeight="1" x14ac:dyDescent="0.2">
      <c r="A106" s="39"/>
      <c r="B106" s="38"/>
      <c r="C106" s="188" t="s">
        <v>126</v>
      </c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</row>
    <row r="107" spans="1:17" x14ac:dyDescent="0.2">
      <c r="A107" s="39"/>
      <c r="B107" s="3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</row>
    <row r="108" spans="1:17" x14ac:dyDescent="0.2">
      <c r="A108" s="39"/>
      <c r="B108" s="3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</row>
    <row r="109" spans="1:17" x14ac:dyDescent="0.2">
      <c r="A109" s="39"/>
      <c r="B109" s="38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7" x14ac:dyDescent="0.2">
      <c r="A110" s="39"/>
      <c r="B110" s="38"/>
      <c r="C110" s="16" t="s">
        <v>50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7" x14ac:dyDescent="0.2">
      <c r="A111" s="39"/>
      <c r="B111" s="38"/>
      <c r="C111" s="16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</row>
    <row r="112" spans="1:17" ht="12" customHeight="1" x14ac:dyDescent="0.2">
      <c r="A112" s="39"/>
      <c r="B112" s="38"/>
      <c r="C112" s="188" t="s">
        <v>143</v>
      </c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</row>
    <row r="113" spans="1:16" x14ac:dyDescent="0.2">
      <c r="A113" s="39"/>
      <c r="B113" s="3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</row>
    <row r="114" spans="1:16" x14ac:dyDescent="0.2">
      <c r="A114" s="39"/>
      <c r="B114" s="3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</row>
    <row r="115" spans="1:16" x14ac:dyDescent="0.2">
      <c r="A115" s="39"/>
      <c r="B115" s="38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x14ac:dyDescent="0.2">
      <c r="A116" s="39"/>
      <c r="B116" s="38"/>
      <c r="C116" s="16" t="s">
        <v>51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x14ac:dyDescent="0.2">
      <c r="A117" s="39"/>
      <c r="B117" s="38"/>
      <c r="C117" s="16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</row>
    <row r="118" spans="1:16" ht="12" customHeight="1" x14ac:dyDescent="0.2">
      <c r="A118" s="39"/>
      <c r="B118" s="38"/>
      <c r="C118" s="189" t="s">
        <v>52</v>
      </c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</row>
    <row r="119" spans="1:16" x14ac:dyDescent="0.2">
      <c r="A119" s="39"/>
      <c r="B119" s="38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x14ac:dyDescent="0.2">
      <c r="A120" s="39"/>
      <c r="B120" s="38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 x14ac:dyDescent="0.2">
      <c r="A121" s="38"/>
      <c r="B121" s="11" t="s">
        <v>53</v>
      </c>
      <c r="C121" s="47" t="s">
        <v>54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1:16" x14ac:dyDescent="0.2">
      <c r="A122" s="38"/>
      <c r="B122" s="11"/>
      <c r="C122" s="47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3" spans="1:16" x14ac:dyDescent="0.25">
      <c r="A123" s="48"/>
      <c r="B123" s="48"/>
      <c r="C123" s="11" t="s">
        <v>144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</row>
    <row r="124" spans="1:16" x14ac:dyDescent="0.25">
      <c r="A124" s="48"/>
      <c r="B124" s="48"/>
      <c r="C124" s="11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</row>
    <row r="125" spans="1:16" x14ac:dyDescent="0.2">
      <c r="A125" s="48"/>
      <c r="B125" s="48"/>
      <c r="C125" s="104" t="s">
        <v>22</v>
      </c>
      <c r="D125" s="104"/>
      <c r="E125" s="104"/>
      <c r="F125" s="104"/>
      <c r="G125" s="104"/>
      <c r="H125" s="104"/>
      <c r="I125" s="104"/>
      <c r="J125" s="104"/>
      <c r="K125" s="104"/>
      <c r="L125" s="105" t="s">
        <v>44</v>
      </c>
      <c r="M125" s="105"/>
      <c r="N125" s="106"/>
      <c r="O125" s="48"/>
      <c r="P125" s="48"/>
    </row>
    <row r="126" spans="1:16" x14ac:dyDescent="0.2">
      <c r="A126" s="48"/>
      <c r="B126" s="48"/>
      <c r="C126" s="116" t="s">
        <v>145</v>
      </c>
      <c r="D126" s="117"/>
      <c r="E126" s="117"/>
      <c r="F126" s="117"/>
      <c r="G126" s="117"/>
      <c r="H126" s="117"/>
      <c r="I126" s="117"/>
      <c r="J126" s="117"/>
      <c r="K126" s="118"/>
      <c r="L126" s="107">
        <v>0.18</v>
      </c>
      <c r="M126" s="107"/>
      <c r="N126" s="108"/>
      <c r="O126" s="48"/>
      <c r="P126" s="48"/>
    </row>
    <row r="127" spans="1:16" ht="35.25" customHeight="1" x14ac:dyDescent="0.2">
      <c r="A127" s="48"/>
      <c r="B127" s="48"/>
      <c r="C127" s="113" t="s">
        <v>146</v>
      </c>
      <c r="D127" s="114"/>
      <c r="E127" s="114"/>
      <c r="F127" s="114"/>
      <c r="G127" s="114"/>
      <c r="H127" s="114"/>
      <c r="I127" s="114"/>
      <c r="J127" s="114"/>
      <c r="K127" s="115"/>
      <c r="L127" s="109">
        <v>28467854.899999999</v>
      </c>
      <c r="M127" s="109"/>
      <c r="N127" s="110"/>
      <c r="O127" s="48"/>
      <c r="P127" s="48"/>
    </row>
    <row r="128" spans="1:16" x14ac:dyDescent="0.2">
      <c r="A128" s="48"/>
      <c r="B128" s="48"/>
      <c r="C128" s="116" t="s">
        <v>133</v>
      </c>
      <c r="D128" s="117"/>
      <c r="E128" s="117"/>
      <c r="F128" s="117"/>
      <c r="G128" s="117"/>
      <c r="H128" s="117"/>
      <c r="I128" s="117"/>
      <c r="J128" s="117"/>
      <c r="K128" s="118"/>
      <c r="L128" s="107">
        <v>3114132.72</v>
      </c>
      <c r="M128" s="107"/>
      <c r="N128" s="108"/>
      <c r="O128" s="48"/>
      <c r="P128" s="48"/>
    </row>
    <row r="129" spans="1:18" x14ac:dyDescent="0.2">
      <c r="A129" s="48"/>
      <c r="B129" s="48"/>
      <c r="C129" s="119" t="s">
        <v>150</v>
      </c>
      <c r="D129" s="120"/>
      <c r="E129" s="120"/>
      <c r="F129" s="120"/>
      <c r="G129" s="120"/>
      <c r="H129" s="120"/>
      <c r="I129" s="120"/>
      <c r="J129" s="120"/>
      <c r="K129" s="121"/>
      <c r="L129" s="111">
        <f>SUM(L126:N128)</f>
        <v>31581987.799999997</v>
      </c>
      <c r="M129" s="111"/>
      <c r="N129" s="112"/>
      <c r="O129" s="48"/>
      <c r="P129" s="48"/>
    </row>
    <row r="130" spans="1:18" x14ac:dyDescent="0.25">
      <c r="A130" s="48"/>
      <c r="B130" s="48"/>
      <c r="C130" s="11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</row>
    <row r="131" spans="1:18" x14ac:dyDescent="0.25">
      <c r="A131" s="48"/>
      <c r="B131" s="48"/>
      <c r="C131" s="11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</row>
    <row r="132" spans="1:18" x14ac:dyDescent="0.25">
      <c r="A132" s="48"/>
      <c r="B132" s="48"/>
      <c r="C132" s="11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</row>
    <row r="133" spans="1:18" x14ac:dyDescent="0.25">
      <c r="A133" s="48"/>
      <c r="B133" s="48"/>
      <c r="C133" s="11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</row>
    <row r="134" spans="1:18" x14ac:dyDescent="0.2">
      <c r="B134" s="49"/>
      <c r="C134" s="30"/>
      <c r="D134" s="16" t="s">
        <v>145</v>
      </c>
      <c r="E134" s="16"/>
      <c r="F134" s="16"/>
      <c r="G134" s="30"/>
      <c r="H134" s="30"/>
      <c r="I134" s="30"/>
      <c r="J134" s="30"/>
      <c r="K134" s="30"/>
      <c r="L134" s="30"/>
      <c r="M134" s="30"/>
      <c r="N134" s="30"/>
      <c r="O134" s="30"/>
      <c r="P134" s="30"/>
    </row>
    <row r="135" spans="1:18" x14ac:dyDescent="0.25">
      <c r="B135" s="49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</row>
    <row r="136" spans="1:18" x14ac:dyDescent="0.2">
      <c r="B136" s="49"/>
      <c r="C136" s="30"/>
      <c r="D136" s="103" t="s">
        <v>22</v>
      </c>
      <c r="E136" s="103"/>
      <c r="F136" s="103"/>
      <c r="G136" s="103"/>
      <c r="H136" s="103"/>
      <c r="I136" s="103"/>
      <c r="J136" s="103"/>
      <c r="K136" s="103"/>
      <c r="L136" s="103"/>
      <c r="M136" s="104" t="s">
        <v>44</v>
      </c>
      <c r="N136" s="104"/>
      <c r="O136" s="104"/>
    </row>
    <row r="137" spans="1:18" x14ac:dyDescent="0.2">
      <c r="B137" s="49"/>
      <c r="C137" s="30"/>
      <c r="D137" s="190" t="s">
        <v>55</v>
      </c>
      <c r="E137" s="190"/>
      <c r="F137" s="190"/>
      <c r="G137" s="190"/>
      <c r="H137" s="190"/>
      <c r="I137" s="190"/>
      <c r="J137" s="190"/>
      <c r="K137" s="190"/>
      <c r="L137" s="190"/>
      <c r="M137" s="191">
        <v>0.18</v>
      </c>
      <c r="N137" s="191"/>
      <c r="O137" s="191"/>
    </row>
    <row r="138" spans="1:18" x14ac:dyDescent="0.2">
      <c r="B138" s="49"/>
      <c r="C138" s="30"/>
      <c r="D138" s="192" t="s">
        <v>19</v>
      </c>
      <c r="E138" s="192"/>
      <c r="F138" s="192"/>
      <c r="G138" s="192"/>
      <c r="H138" s="192"/>
      <c r="I138" s="192"/>
      <c r="J138" s="192"/>
      <c r="K138" s="192"/>
      <c r="L138" s="192"/>
      <c r="M138" s="193">
        <f>SUM(M137:O137)</f>
        <v>0.18</v>
      </c>
      <c r="N138" s="193"/>
      <c r="O138" s="193"/>
    </row>
    <row r="139" spans="1:18" x14ac:dyDescent="0.2">
      <c r="B139" s="49"/>
      <c r="C139" s="30"/>
      <c r="D139" s="46"/>
      <c r="E139" s="46"/>
      <c r="F139" s="46"/>
      <c r="G139" s="46"/>
      <c r="H139" s="46"/>
      <c r="I139" s="46"/>
      <c r="J139" s="46"/>
      <c r="K139" s="46"/>
      <c r="L139" s="46"/>
      <c r="M139" s="95"/>
      <c r="N139" s="95"/>
      <c r="O139" s="95"/>
    </row>
    <row r="140" spans="1:18" x14ac:dyDescent="0.2">
      <c r="B140" s="49"/>
      <c r="C140" s="30"/>
      <c r="D140" s="46"/>
      <c r="E140" s="46"/>
      <c r="F140" s="46"/>
      <c r="G140" s="46"/>
      <c r="H140" s="46"/>
      <c r="I140" s="46"/>
      <c r="J140" s="46"/>
      <c r="K140" s="46"/>
      <c r="L140" s="46"/>
      <c r="M140" s="95"/>
      <c r="N140" s="95"/>
      <c r="O140" s="95"/>
    </row>
    <row r="141" spans="1:18" ht="34.5" customHeight="1" x14ac:dyDescent="0.2">
      <c r="B141" s="49"/>
      <c r="C141" s="30"/>
      <c r="D141" s="102" t="s">
        <v>146</v>
      </c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</row>
    <row r="142" spans="1:18" x14ac:dyDescent="0.2">
      <c r="B142" s="49"/>
      <c r="C142" s="3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</row>
    <row r="143" spans="1:18" x14ac:dyDescent="0.2">
      <c r="B143" s="49"/>
      <c r="C143" s="30"/>
      <c r="D143" s="103" t="s">
        <v>22</v>
      </c>
      <c r="E143" s="103"/>
      <c r="F143" s="103"/>
      <c r="G143" s="103"/>
      <c r="H143" s="103"/>
      <c r="I143" s="103"/>
      <c r="J143" s="103"/>
      <c r="K143" s="103"/>
      <c r="L143" s="103"/>
      <c r="M143" s="104" t="s">
        <v>44</v>
      </c>
      <c r="N143" s="104"/>
      <c r="O143" s="104"/>
    </row>
    <row r="144" spans="1:18" x14ac:dyDescent="0.2">
      <c r="B144" s="49"/>
      <c r="C144" s="30"/>
      <c r="D144" s="185" t="s">
        <v>147</v>
      </c>
      <c r="E144" s="185"/>
      <c r="F144" s="185"/>
      <c r="G144" s="185"/>
      <c r="H144" s="185"/>
      <c r="I144" s="185"/>
      <c r="J144" s="185"/>
      <c r="K144" s="185"/>
      <c r="L144" s="185"/>
      <c r="M144" s="194">
        <v>28467854.899999999</v>
      </c>
      <c r="N144" s="194"/>
      <c r="O144" s="194"/>
      <c r="R144" s="34"/>
    </row>
    <row r="145" spans="1:18" x14ac:dyDescent="0.2">
      <c r="B145" s="49"/>
      <c r="C145" s="30"/>
      <c r="D145" s="195" t="s">
        <v>19</v>
      </c>
      <c r="E145" s="195"/>
      <c r="F145" s="195"/>
      <c r="G145" s="195"/>
      <c r="H145" s="195"/>
      <c r="I145" s="195"/>
      <c r="J145" s="195"/>
      <c r="K145" s="195"/>
      <c r="L145" s="195"/>
      <c r="M145" s="196">
        <f>SUM(M144)</f>
        <v>28467854.899999999</v>
      </c>
      <c r="N145" s="196"/>
      <c r="O145" s="196"/>
      <c r="R145" s="34"/>
    </row>
    <row r="146" spans="1:18" ht="25.5" customHeight="1" x14ac:dyDescent="0.2">
      <c r="B146" s="49"/>
      <c r="C146" s="30"/>
      <c r="D146" s="96"/>
      <c r="E146" s="96"/>
      <c r="F146" s="96"/>
      <c r="G146" s="96"/>
      <c r="H146" s="96"/>
      <c r="I146" s="96"/>
      <c r="J146" s="96"/>
      <c r="K146" s="96"/>
      <c r="L146" s="96"/>
      <c r="M146" s="97"/>
      <c r="N146" s="97"/>
      <c r="O146" s="97"/>
      <c r="R146" s="34"/>
    </row>
    <row r="147" spans="1:18" x14ac:dyDescent="0.2">
      <c r="B147" s="49"/>
      <c r="C147" s="30"/>
      <c r="D147" s="199" t="s">
        <v>133</v>
      </c>
      <c r="E147" s="199"/>
      <c r="F147" s="199"/>
      <c r="G147" s="199"/>
      <c r="H147" s="199"/>
      <c r="I147" s="199"/>
      <c r="J147" s="199"/>
      <c r="K147" s="199"/>
      <c r="L147" s="199"/>
      <c r="M147" s="101"/>
      <c r="N147" s="101"/>
      <c r="O147" s="101"/>
      <c r="R147" s="34"/>
    </row>
    <row r="148" spans="1:18" x14ac:dyDescent="0.2">
      <c r="B148" s="49"/>
      <c r="C148" s="30"/>
      <c r="D148" s="98"/>
      <c r="E148" s="98"/>
      <c r="F148" s="98"/>
      <c r="G148" s="98"/>
      <c r="H148" s="98"/>
      <c r="I148" s="98"/>
      <c r="J148" s="98"/>
      <c r="K148" s="98"/>
      <c r="L148" s="98"/>
      <c r="M148" s="99"/>
      <c r="N148" s="99"/>
      <c r="O148" s="99"/>
      <c r="R148" s="34"/>
    </row>
    <row r="149" spans="1:18" x14ac:dyDescent="0.2">
      <c r="B149" s="49"/>
      <c r="C149" s="30"/>
      <c r="D149" s="103" t="s">
        <v>22</v>
      </c>
      <c r="E149" s="103"/>
      <c r="F149" s="103"/>
      <c r="G149" s="103"/>
      <c r="H149" s="103"/>
      <c r="I149" s="103"/>
      <c r="J149" s="103"/>
      <c r="K149" s="103"/>
      <c r="L149" s="103"/>
      <c r="M149" s="104" t="s">
        <v>44</v>
      </c>
      <c r="N149" s="104"/>
      <c r="O149" s="104"/>
      <c r="R149" s="34"/>
    </row>
    <row r="150" spans="1:18" x14ac:dyDescent="0.2">
      <c r="B150" s="49"/>
      <c r="C150" s="30"/>
      <c r="D150" s="190" t="s">
        <v>148</v>
      </c>
      <c r="E150" s="190"/>
      <c r="F150" s="190"/>
      <c r="G150" s="190"/>
      <c r="H150" s="190"/>
      <c r="I150" s="190"/>
      <c r="J150" s="190"/>
      <c r="K150" s="190"/>
      <c r="L150" s="190"/>
      <c r="M150" s="197">
        <v>3114132.72</v>
      </c>
      <c r="N150" s="197"/>
      <c r="O150" s="197"/>
      <c r="R150" s="34"/>
    </row>
    <row r="151" spans="1:18" x14ac:dyDescent="0.2">
      <c r="B151" s="49"/>
      <c r="C151" s="30"/>
      <c r="D151" s="192" t="s">
        <v>149</v>
      </c>
      <c r="E151" s="192"/>
      <c r="F151" s="192"/>
      <c r="G151" s="192"/>
      <c r="H151" s="192"/>
      <c r="I151" s="192"/>
      <c r="J151" s="192"/>
      <c r="K151" s="192"/>
      <c r="L151" s="192"/>
      <c r="M151" s="198">
        <v>3114132.72</v>
      </c>
      <c r="N151" s="198"/>
      <c r="O151" s="198"/>
      <c r="R151" s="34"/>
    </row>
    <row r="152" spans="1:18" x14ac:dyDescent="0.2">
      <c r="B152" s="49"/>
      <c r="C152" s="30"/>
      <c r="D152" s="186"/>
      <c r="E152" s="186"/>
      <c r="F152" s="186"/>
      <c r="G152" s="186"/>
      <c r="H152" s="186"/>
      <c r="I152" s="186"/>
      <c r="J152" s="186"/>
      <c r="K152" s="186"/>
      <c r="L152" s="186"/>
      <c r="M152" s="187"/>
      <c r="N152" s="187"/>
      <c r="O152" s="187"/>
      <c r="R152" s="34"/>
    </row>
    <row r="153" spans="1:18" x14ac:dyDescent="0.2">
      <c r="B153" s="49"/>
      <c r="C153" s="30"/>
      <c r="D153" s="46"/>
      <c r="E153" s="46"/>
      <c r="F153" s="46"/>
      <c r="G153" s="46"/>
      <c r="H153" s="46"/>
      <c r="I153" s="46"/>
      <c r="J153" s="46"/>
      <c r="K153" s="46"/>
      <c r="L153" s="46"/>
      <c r="M153" s="50"/>
      <c r="N153" s="50"/>
      <c r="O153" s="50"/>
      <c r="P153" s="30"/>
    </row>
    <row r="154" spans="1:18" x14ac:dyDescent="0.25">
      <c r="B154" s="49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</row>
    <row r="155" spans="1:18" x14ac:dyDescent="0.25">
      <c r="A155" s="22"/>
      <c r="B155" s="22"/>
      <c r="C155" s="11" t="s">
        <v>56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8" x14ac:dyDescent="0.25">
      <c r="A156" s="22"/>
      <c r="B156" s="22"/>
      <c r="C156" s="1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8" ht="12" customHeight="1" x14ac:dyDescent="0.25">
      <c r="A157" s="22"/>
      <c r="B157" s="52" t="s">
        <v>57</v>
      </c>
      <c r="C157" s="184" t="s">
        <v>58</v>
      </c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</row>
    <row r="158" spans="1:18" x14ac:dyDescent="0.25">
      <c r="A158" s="22"/>
      <c r="B158" s="52"/>
      <c r="C158" s="184"/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  <c r="N158" s="184"/>
      <c r="O158" s="184"/>
      <c r="P158" s="184"/>
    </row>
    <row r="159" spans="1:18" x14ac:dyDescent="0.25">
      <c r="A159" s="22"/>
      <c r="B159" s="23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</row>
    <row r="160" spans="1:18" x14ac:dyDescent="0.25">
      <c r="A160" s="22"/>
      <c r="B160" s="23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</row>
    <row r="161" spans="1:32" x14ac:dyDescent="0.2">
      <c r="A161" s="22"/>
      <c r="B161" s="23"/>
      <c r="C161" s="22"/>
      <c r="D161" s="22"/>
      <c r="E161" s="170" t="s">
        <v>22</v>
      </c>
      <c r="F161" s="171"/>
      <c r="G161" s="171"/>
      <c r="H161" s="171"/>
      <c r="I161" s="171"/>
      <c r="J161" s="171"/>
      <c r="K161" s="172"/>
      <c r="L161" s="173" t="s">
        <v>44</v>
      </c>
      <c r="M161" s="105"/>
      <c r="N161" s="106"/>
      <c r="P161" s="22"/>
    </row>
    <row r="162" spans="1:32" x14ac:dyDescent="0.2">
      <c r="A162" s="22"/>
      <c r="B162" s="23"/>
      <c r="C162" s="22"/>
      <c r="D162" s="22"/>
      <c r="E162" s="185" t="s">
        <v>59</v>
      </c>
      <c r="F162" s="185"/>
      <c r="G162" s="185"/>
      <c r="H162" s="185"/>
      <c r="I162" s="185"/>
      <c r="J162" s="185"/>
      <c r="K162" s="185"/>
      <c r="L162" s="162">
        <v>30740731.98</v>
      </c>
      <c r="M162" s="107"/>
      <c r="N162" s="108"/>
      <c r="P162" s="40"/>
      <c r="Q162" s="34"/>
      <c r="R162" s="34"/>
    </row>
    <row r="163" spans="1:32" x14ac:dyDescent="0.2">
      <c r="A163" s="22"/>
      <c r="B163" s="23"/>
      <c r="C163" s="22"/>
      <c r="D163" s="22"/>
      <c r="E163" s="116" t="s">
        <v>127</v>
      </c>
      <c r="F163" s="117"/>
      <c r="G163" s="117"/>
      <c r="H163" s="117"/>
      <c r="I163" s="117"/>
      <c r="J163" s="117"/>
      <c r="K163" s="118"/>
      <c r="L163" s="179">
        <v>76327.56</v>
      </c>
      <c r="M163" s="180"/>
      <c r="N163" s="181"/>
      <c r="P163" s="40"/>
      <c r="Q163" s="34"/>
      <c r="R163" s="34"/>
    </row>
    <row r="164" spans="1:32" x14ac:dyDescent="0.2">
      <c r="A164" s="22"/>
      <c r="B164" s="23"/>
      <c r="C164" s="22"/>
      <c r="D164" s="22"/>
      <c r="E164" s="159" t="s">
        <v>60</v>
      </c>
      <c r="F164" s="160"/>
      <c r="G164" s="160"/>
      <c r="H164" s="160"/>
      <c r="I164" s="160"/>
      <c r="J164" s="160"/>
      <c r="K164" s="161"/>
      <c r="L164" s="162">
        <v>596739.93000000005</v>
      </c>
      <c r="M164" s="107"/>
      <c r="N164" s="108"/>
      <c r="P164" s="22"/>
    </row>
    <row r="165" spans="1:32" x14ac:dyDescent="0.2">
      <c r="A165" s="22"/>
      <c r="B165" s="23"/>
      <c r="C165" s="22"/>
      <c r="D165" s="22"/>
      <c r="E165" s="164" t="s">
        <v>61</v>
      </c>
      <c r="F165" s="165"/>
      <c r="G165" s="165"/>
      <c r="H165" s="165"/>
      <c r="I165" s="165"/>
      <c r="J165" s="165"/>
      <c r="K165" s="166"/>
      <c r="L165" s="167">
        <f>SUM(L162:N164)</f>
        <v>31413799.469999999</v>
      </c>
      <c r="M165" s="111"/>
      <c r="N165" s="112"/>
      <c r="P165" s="22"/>
      <c r="Q165" s="34"/>
      <c r="R165" s="34"/>
    </row>
    <row r="166" spans="1:32" x14ac:dyDescent="0.25">
      <c r="A166" s="22"/>
      <c r="B166" s="23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32" x14ac:dyDescent="0.2">
      <c r="A167" s="22"/>
      <c r="B167" s="23"/>
      <c r="C167" s="15" t="s">
        <v>62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R167" s="34"/>
    </row>
    <row r="168" spans="1:32" x14ac:dyDescent="0.25">
      <c r="A168" s="22"/>
      <c r="B168" s="23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</row>
    <row r="169" spans="1:32" x14ac:dyDescent="0.2">
      <c r="A169" s="22"/>
      <c r="B169" s="23"/>
      <c r="C169" s="170" t="s">
        <v>22</v>
      </c>
      <c r="D169" s="171"/>
      <c r="E169" s="171"/>
      <c r="F169" s="171"/>
      <c r="G169" s="171"/>
      <c r="H169" s="171"/>
      <c r="I169" s="171"/>
      <c r="J169" s="172"/>
      <c r="K169" s="173" t="s">
        <v>44</v>
      </c>
      <c r="L169" s="105"/>
      <c r="M169" s="106"/>
      <c r="N169" s="173" t="s">
        <v>63</v>
      </c>
      <c r="O169" s="105"/>
      <c r="P169" s="106"/>
      <c r="R169" s="34"/>
      <c r="S169" s="34"/>
    </row>
    <row r="170" spans="1:32" x14ac:dyDescent="0.2">
      <c r="A170" s="22"/>
      <c r="B170" s="23"/>
      <c r="C170" s="53" t="s">
        <v>64</v>
      </c>
      <c r="D170" s="44"/>
      <c r="E170" s="44"/>
      <c r="F170" s="44"/>
      <c r="G170" s="44"/>
      <c r="H170" s="44"/>
      <c r="I170" s="44"/>
      <c r="J170" s="45"/>
      <c r="K170" s="162">
        <v>6264308.3399999999</v>
      </c>
      <c r="L170" s="107"/>
      <c r="M170" s="108"/>
      <c r="N170" s="176">
        <f>K170/L162</f>
        <v>0.20377876311063689</v>
      </c>
      <c r="O170" s="177"/>
      <c r="P170" s="178"/>
      <c r="R170" s="34"/>
      <c r="S170" s="34"/>
      <c r="T170" s="34"/>
    </row>
    <row r="171" spans="1:32" x14ac:dyDescent="0.2">
      <c r="A171" s="22"/>
      <c r="B171" s="23"/>
      <c r="C171" s="53" t="s">
        <v>65</v>
      </c>
      <c r="D171" s="44"/>
      <c r="E171" s="44"/>
      <c r="F171" s="44"/>
      <c r="G171" s="44"/>
      <c r="H171" s="44"/>
      <c r="I171" s="44"/>
      <c r="J171" s="45"/>
      <c r="K171" s="179">
        <v>3840163.72</v>
      </c>
      <c r="L171" s="180"/>
      <c r="M171" s="181"/>
      <c r="N171" s="176">
        <f>K171/L165</f>
        <v>0.12224448442371114</v>
      </c>
      <c r="O171" s="177"/>
      <c r="P171" s="178"/>
      <c r="R171" s="34"/>
    </row>
    <row r="172" spans="1:32" x14ac:dyDescent="0.2">
      <c r="A172" s="22"/>
      <c r="B172" s="23"/>
      <c r="C172" s="53" t="s">
        <v>66</v>
      </c>
      <c r="D172" s="44"/>
      <c r="E172" s="44"/>
      <c r="F172" s="44"/>
      <c r="G172" s="44"/>
      <c r="H172" s="44"/>
      <c r="I172" s="44"/>
      <c r="J172" s="45"/>
      <c r="K172" s="162">
        <v>7476774.3899999997</v>
      </c>
      <c r="L172" s="107"/>
      <c r="M172" s="108"/>
      <c r="N172" s="176">
        <f>K172/L165</f>
        <v>0.2380092353088418</v>
      </c>
      <c r="O172" s="177"/>
      <c r="P172" s="178"/>
      <c r="R172" s="34"/>
      <c r="S172" s="34"/>
    </row>
    <row r="173" spans="1:32" s="6" customFormat="1" x14ac:dyDescent="0.2">
      <c r="A173" s="22"/>
      <c r="B173" s="23"/>
      <c r="C173" s="182" t="s">
        <v>151</v>
      </c>
      <c r="D173" s="182"/>
      <c r="E173" s="182"/>
      <c r="F173" s="182"/>
      <c r="G173" s="182"/>
      <c r="H173" s="182"/>
      <c r="I173" s="182"/>
      <c r="J173" s="182"/>
      <c r="K173" s="183">
        <v>2703628.55</v>
      </c>
      <c r="L173" s="183"/>
      <c r="M173" s="183"/>
      <c r="N173" s="176">
        <f>K173/L165</f>
        <v>8.6064996772579186E-2</v>
      </c>
      <c r="O173" s="177"/>
      <c r="P173" s="178"/>
      <c r="AF173" s="54"/>
    </row>
    <row r="174" spans="1:32" s="6" customFormat="1" x14ac:dyDescent="0.25">
      <c r="A174" s="22"/>
      <c r="B174" s="23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</row>
    <row r="175" spans="1:32" x14ac:dyDescent="0.25">
      <c r="B175" s="49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</row>
    <row r="176" spans="1:32" x14ac:dyDescent="0.25">
      <c r="A176" s="11"/>
      <c r="B176" s="55" t="s">
        <v>67</v>
      </c>
      <c r="C176" s="56" t="s">
        <v>68</v>
      </c>
    </row>
    <row r="177" spans="1:17" x14ac:dyDescent="0.25">
      <c r="A177" s="11"/>
      <c r="B177" s="55"/>
      <c r="C177" s="56"/>
    </row>
    <row r="178" spans="1:17" x14ac:dyDescent="0.25">
      <c r="A178" s="48"/>
      <c r="B178" s="57"/>
      <c r="C178" s="11" t="s">
        <v>69</v>
      </c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</row>
    <row r="179" spans="1:17" x14ac:dyDescent="0.25">
      <c r="A179" s="48"/>
      <c r="B179" s="57"/>
      <c r="C179" s="11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</row>
    <row r="181" spans="1:17" x14ac:dyDescent="0.2">
      <c r="E181" s="170" t="s">
        <v>22</v>
      </c>
      <c r="F181" s="171"/>
      <c r="G181" s="171"/>
      <c r="H181" s="172"/>
      <c r="I181" s="173">
        <v>2024</v>
      </c>
      <c r="J181" s="105"/>
      <c r="K181" s="106"/>
      <c r="L181" s="174"/>
      <c r="M181" s="175"/>
      <c r="N181" s="175"/>
    </row>
    <row r="182" spans="1:17" x14ac:dyDescent="0.2">
      <c r="E182" s="159" t="s">
        <v>70</v>
      </c>
      <c r="F182" s="160"/>
      <c r="G182" s="160"/>
      <c r="H182" s="161"/>
      <c r="I182" s="162">
        <v>205098.16</v>
      </c>
      <c r="J182" s="107"/>
      <c r="K182" s="108"/>
      <c r="L182" s="24"/>
      <c r="M182" s="25"/>
      <c r="N182" s="25"/>
      <c r="P182" s="34"/>
      <c r="Q182" s="58"/>
    </row>
    <row r="183" spans="1:17" x14ac:dyDescent="0.2">
      <c r="A183" s="59"/>
      <c r="E183" s="159" t="s">
        <v>71</v>
      </c>
      <c r="F183" s="160"/>
      <c r="G183" s="160"/>
      <c r="H183" s="161"/>
      <c r="I183" s="162">
        <v>2059257.46</v>
      </c>
      <c r="J183" s="107"/>
      <c r="K183" s="108"/>
      <c r="L183" s="163"/>
      <c r="M183" s="123"/>
      <c r="N183" s="123"/>
    </row>
    <row r="184" spans="1:17" s="6" customFormat="1" x14ac:dyDescent="0.2">
      <c r="A184" s="1"/>
      <c r="B184" s="1"/>
      <c r="C184" s="1"/>
      <c r="D184" s="1"/>
      <c r="E184" s="164" t="s">
        <v>72</v>
      </c>
      <c r="F184" s="165"/>
      <c r="G184" s="165"/>
      <c r="H184" s="166"/>
      <c r="I184" s="167">
        <f>+I182+I183</f>
        <v>2264355.62</v>
      </c>
      <c r="J184" s="111"/>
      <c r="K184" s="112"/>
      <c r="L184" s="168"/>
      <c r="M184" s="169"/>
      <c r="N184" s="169"/>
      <c r="O184" s="1"/>
      <c r="P184" s="34"/>
      <c r="Q184" s="60"/>
    </row>
    <row r="185" spans="1:17" s="6" customForma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7" s="6" customForma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7" s="6" customForma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7" s="6" customForma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7" s="6" customForma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7" s="6" customForma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7" s="6" customForma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7" s="6" customForma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8" s="6" customForma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8" s="6" customForma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8" s="6" customForma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8" s="6" customForma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8" s="30" customFormat="1" ht="25.5" customHeight="1" x14ac:dyDescent="0.25">
      <c r="A197" s="1"/>
      <c r="B197" s="11" t="s">
        <v>73</v>
      </c>
      <c r="C197" s="155" t="s">
        <v>74</v>
      </c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</row>
    <row r="199" spans="1:18" x14ac:dyDescent="0.25">
      <c r="C199" s="134" t="s">
        <v>75</v>
      </c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6"/>
    </row>
    <row r="200" spans="1:18" ht="12" customHeight="1" x14ac:dyDescent="0.25">
      <c r="C200" s="137" t="s">
        <v>76</v>
      </c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9"/>
    </row>
    <row r="201" spans="1:18" x14ac:dyDescent="0.25">
      <c r="C201" s="156" t="s">
        <v>137</v>
      </c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8"/>
    </row>
    <row r="202" spans="1:18" ht="12" customHeight="1" x14ac:dyDescent="0.25">
      <c r="C202" s="140" t="s">
        <v>77</v>
      </c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2"/>
    </row>
    <row r="203" spans="1:18" ht="12.75" x14ac:dyDescent="0.2">
      <c r="C203" s="143" t="s">
        <v>78</v>
      </c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5"/>
      <c r="O203" s="62"/>
      <c r="P203" s="63">
        <v>31581987.800000001</v>
      </c>
      <c r="R203" s="34"/>
    </row>
    <row r="204" spans="1:18" x14ac:dyDescent="0.2">
      <c r="C204" s="130"/>
      <c r="D204" s="130"/>
      <c r="E204" s="64"/>
      <c r="F204" s="64"/>
    </row>
    <row r="205" spans="1:18" ht="12" customHeight="1" x14ac:dyDescent="0.25">
      <c r="C205" s="152" t="s">
        <v>79</v>
      </c>
      <c r="D205" s="153"/>
      <c r="E205" s="153"/>
      <c r="F205" s="153"/>
      <c r="G205" s="153"/>
      <c r="H205" s="153"/>
      <c r="I205" s="153"/>
      <c r="J205" s="153"/>
      <c r="K205" s="153"/>
      <c r="L205" s="153"/>
      <c r="M205" s="153"/>
      <c r="N205" s="154"/>
      <c r="O205" s="149">
        <v>0</v>
      </c>
      <c r="P205" s="150"/>
    </row>
    <row r="206" spans="1:18" ht="12.75" customHeight="1" x14ac:dyDescent="0.25">
      <c r="C206" s="146" t="s">
        <v>80</v>
      </c>
      <c r="D206" s="147"/>
      <c r="E206" s="147"/>
      <c r="F206" s="147"/>
      <c r="G206" s="147"/>
      <c r="H206" s="147"/>
      <c r="I206" s="147"/>
      <c r="J206" s="147"/>
      <c r="K206" s="147"/>
      <c r="L206" s="147"/>
      <c r="M206" s="147"/>
      <c r="N206" s="148"/>
      <c r="O206" s="149">
        <v>0</v>
      </c>
      <c r="P206" s="150"/>
      <c r="Q206" s="65"/>
    </row>
    <row r="207" spans="1:18" ht="12.75" customHeight="1" x14ac:dyDescent="0.25">
      <c r="C207" s="146" t="s">
        <v>81</v>
      </c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8"/>
      <c r="O207" s="149">
        <v>0</v>
      </c>
      <c r="P207" s="150"/>
      <c r="Q207" s="65"/>
    </row>
    <row r="208" spans="1:18" ht="12" customHeight="1" x14ac:dyDescent="0.25">
      <c r="C208" s="146" t="s">
        <v>82</v>
      </c>
      <c r="D208" s="147"/>
      <c r="E208" s="147"/>
      <c r="F208" s="147"/>
      <c r="G208" s="147"/>
      <c r="H208" s="147"/>
      <c r="I208" s="147"/>
      <c r="J208" s="147"/>
      <c r="K208" s="147"/>
      <c r="L208" s="147"/>
      <c r="M208" s="147"/>
      <c r="N208" s="148"/>
      <c r="O208" s="149">
        <v>0</v>
      </c>
      <c r="P208" s="150"/>
      <c r="Q208" s="65"/>
    </row>
    <row r="209" spans="3:17" ht="12.75" customHeight="1" x14ac:dyDescent="0.25">
      <c r="C209" s="146" t="s">
        <v>83</v>
      </c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8"/>
      <c r="O209" s="149">
        <v>0</v>
      </c>
      <c r="P209" s="150"/>
      <c r="Q209" s="65"/>
    </row>
    <row r="210" spans="3:17" ht="12.75" customHeight="1" x14ac:dyDescent="0.25">
      <c r="C210" s="146" t="s">
        <v>84</v>
      </c>
      <c r="D210" s="147"/>
      <c r="E210" s="147"/>
      <c r="F210" s="147"/>
      <c r="G210" s="147"/>
      <c r="H210" s="147"/>
      <c r="I210" s="147"/>
      <c r="J210" s="147"/>
      <c r="K210" s="147"/>
      <c r="L210" s="147"/>
      <c r="M210" s="147"/>
      <c r="N210" s="148"/>
      <c r="O210" s="149">
        <v>0</v>
      </c>
      <c r="P210" s="150"/>
      <c r="Q210" s="65"/>
    </row>
    <row r="211" spans="3:17" ht="12" customHeight="1" x14ac:dyDescent="0.2">
      <c r="C211" s="146" t="s">
        <v>85</v>
      </c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8"/>
      <c r="O211" s="149">
        <v>0</v>
      </c>
      <c r="P211" s="150"/>
      <c r="Q211" s="66"/>
    </row>
    <row r="212" spans="3:17" ht="12" customHeight="1" x14ac:dyDescent="0.25">
      <c r="C212" s="151"/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  <c r="O212" s="149">
        <v>0</v>
      </c>
      <c r="P212" s="150"/>
      <c r="Q212" s="65"/>
    </row>
    <row r="213" spans="3:17" ht="12" customHeight="1" x14ac:dyDescent="0.25">
      <c r="C213" s="152" t="s">
        <v>86</v>
      </c>
      <c r="D213" s="153"/>
      <c r="E213" s="153"/>
      <c r="F213" s="153"/>
      <c r="G213" s="153"/>
      <c r="H213" s="153"/>
      <c r="I213" s="153"/>
      <c r="J213" s="153"/>
      <c r="K213" s="153"/>
      <c r="L213" s="153"/>
      <c r="M213" s="153"/>
      <c r="N213" s="154"/>
      <c r="O213" s="149">
        <v>0</v>
      </c>
      <c r="P213" s="150"/>
      <c r="Q213" s="65"/>
    </row>
    <row r="214" spans="3:17" ht="12.75" customHeight="1" x14ac:dyDescent="0.25">
      <c r="C214" s="146" t="s">
        <v>87</v>
      </c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8"/>
      <c r="O214" s="149">
        <v>0</v>
      </c>
      <c r="P214" s="150"/>
      <c r="Q214" s="65"/>
    </row>
    <row r="215" spans="3:17" ht="12.75" customHeight="1" x14ac:dyDescent="0.25">
      <c r="C215" s="146" t="s">
        <v>88</v>
      </c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8"/>
      <c r="O215" s="149">
        <v>0</v>
      </c>
      <c r="P215" s="150"/>
      <c r="Q215" s="65"/>
    </row>
    <row r="216" spans="3:17" ht="12" customHeight="1" x14ac:dyDescent="0.25">
      <c r="C216" s="146" t="s">
        <v>89</v>
      </c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8"/>
      <c r="O216" s="149">
        <v>0</v>
      </c>
      <c r="P216" s="150"/>
      <c r="Q216" s="65"/>
    </row>
    <row r="217" spans="3:17" x14ac:dyDescent="0.2">
      <c r="C217" s="130"/>
      <c r="D217" s="130"/>
      <c r="P217" s="66"/>
      <c r="Q217" s="66"/>
    </row>
    <row r="218" spans="3:17" x14ac:dyDescent="0.25">
      <c r="C218" s="131" t="s">
        <v>90</v>
      </c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3"/>
      <c r="O218" s="67"/>
      <c r="P218" s="68">
        <f>+P203+O205-P212</f>
        <v>31581987.800000001</v>
      </c>
    </row>
    <row r="219" spans="3:17" x14ac:dyDescent="0.25"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7"/>
      <c r="P219" s="69"/>
    </row>
    <row r="224" spans="3:17" ht="12" customHeight="1" x14ac:dyDescent="0.25"/>
    <row r="230" spans="3:22" x14ac:dyDescent="0.2">
      <c r="C230" s="92"/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70"/>
      <c r="P230" s="91"/>
    </row>
    <row r="231" spans="3:22" x14ac:dyDescent="0.25">
      <c r="C231" s="134" t="s">
        <v>75</v>
      </c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6"/>
    </row>
    <row r="232" spans="3:22" x14ac:dyDescent="0.25">
      <c r="C232" s="137" t="s">
        <v>91</v>
      </c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9"/>
    </row>
    <row r="233" spans="3:22" x14ac:dyDescent="0.25">
      <c r="C233" s="140" t="s">
        <v>137</v>
      </c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2"/>
    </row>
    <row r="234" spans="3:22" x14ac:dyDescent="0.2">
      <c r="C234" s="143" t="s">
        <v>92</v>
      </c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5"/>
      <c r="O234" s="70"/>
      <c r="P234" s="71">
        <v>31905861.670000002</v>
      </c>
    </row>
    <row r="235" spans="3:22" x14ac:dyDescent="0.2">
      <c r="C235" s="124" t="s">
        <v>93</v>
      </c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72"/>
      <c r="P235" s="73">
        <v>3562925.22</v>
      </c>
    </row>
    <row r="236" spans="3:22" ht="12.75" customHeight="1" x14ac:dyDescent="0.25">
      <c r="C236" s="122" t="s">
        <v>94</v>
      </c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74">
        <v>470</v>
      </c>
      <c r="P236" s="75"/>
    </row>
    <row r="237" spans="3:22" ht="12" customHeight="1" x14ac:dyDescent="0.25">
      <c r="C237" s="122" t="s">
        <v>95</v>
      </c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94">
        <v>2471953.39</v>
      </c>
      <c r="P237" s="75"/>
    </row>
    <row r="238" spans="3:22" ht="12" customHeight="1" x14ac:dyDescent="0.2">
      <c r="C238" s="122" t="s">
        <v>96</v>
      </c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93">
        <v>812231.43</v>
      </c>
      <c r="P238" s="75"/>
      <c r="V238" s="90"/>
    </row>
    <row r="239" spans="3:22" ht="12" customHeight="1" x14ac:dyDescent="0.25">
      <c r="C239" s="122" t="s">
        <v>97</v>
      </c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74">
        <v>10370.4</v>
      </c>
      <c r="P239" s="75"/>
      <c r="V239" s="90"/>
    </row>
    <row r="240" spans="3:22" ht="12" customHeight="1" x14ac:dyDescent="0.25">
      <c r="C240" s="122" t="s">
        <v>98</v>
      </c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74">
        <v>0</v>
      </c>
      <c r="P240" s="75"/>
      <c r="V240" s="90"/>
    </row>
    <row r="241" spans="3:23" ht="12" customHeight="1" x14ac:dyDescent="0.25">
      <c r="C241" s="122" t="s">
        <v>99</v>
      </c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74">
        <v>267900</v>
      </c>
      <c r="P241" s="75"/>
      <c r="V241" s="90"/>
    </row>
    <row r="242" spans="3:23" ht="12" customHeight="1" x14ac:dyDescent="0.25">
      <c r="C242" s="122" t="s">
        <v>100</v>
      </c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74">
        <v>0</v>
      </c>
      <c r="P242" s="75"/>
      <c r="V242" s="90"/>
    </row>
    <row r="243" spans="3:23" ht="12" customHeight="1" x14ac:dyDescent="0.25">
      <c r="C243" s="122" t="s">
        <v>101</v>
      </c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74">
        <v>0</v>
      </c>
      <c r="P243" s="75"/>
      <c r="V243" s="90"/>
    </row>
    <row r="244" spans="3:23" ht="12" customHeight="1" x14ac:dyDescent="0.25">
      <c r="C244" s="122" t="s">
        <v>102</v>
      </c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74">
        <v>0</v>
      </c>
      <c r="P244" s="75"/>
      <c r="V244" s="90"/>
    </row>
    <row r="245" spans="3:23" ht="12" customHeight="1" x14ac:dyDescent="0.25">
      <c r="C245" s="122" t="s">
        <v>103</v>
      </c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74">
        <v>0</v>
      </c>
      <c r="P245" s="75"/>
    </row>
    <row r="246" spans="3:23" ht="12" customHeight="1" x14ac:dyDescent="0.2">
      <c r="C246" s="122" t="s">
        <v>104</v>
      </c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93">
        <v>0</v>
      </c>
      <c r="P246" s="75"/>
    </row>
    <row r="247" spans="3:23" ht="12" customHeight="1" x14ac:dyDescent="0.25">
      <c r="C247" s="122" t="s">
        <v>105</v>
      </c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74">
        <v>0</v>
      </c>
      <c r="P247" s="75"/>
    </row>
    <row r="248" spans="3:23" ht="12" customHeight="1" x14ac:dyDescent="0.25">
      <c r="C248" s="122" t="s">
        <v>106</v>
      </c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74">
        <v>0</v>
      </c>
      <c r="P248" s="75"/>
    </row>
    <row r="249" spans="3:23" ht="12" customHeight="1" x14ac:dyDescent="0.25">
      <c r="C249" s="122" t="s">
        <v>107</v>
      </c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74">
        <v>0</v>
      </c>
      <c r="P249" s="75"/>
    </row>
    <row r="250" spans="3:23" ht="12" customHeight="1" x14ac:dyDescent="0.25">
      <c r="C250" s="122" t="s">
        <v>108</v>
      </c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74">
        <v>0</v>
      </c>
      <c r="P250" s="75"/>
    </row>
    <row r="251" spans="3:23" ht="12" customHeight="1" x14ac:dyDescent="0.25">
      <c r="C251" s="122" t="s">
        <v>109</v>
      </c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74">
        <v>0</v>
      </c>
      <c r="P251" s="75"/>
    </row>
    <row r="252" spans="3:23" ht="12" customHeight="1" x14ac:dyDescent="0.25">
      <c r="C252" s="122" t="s">
        <v>110</v>
      </c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74">
        <v>0</v>
      </c>
      <c r="P252" s="75"/>
    </row>
    <row r="253" spans="3:23" ht="12" customHeight="1" x14ac:dyDescent="0.25">
      <c r="C253" s="122" t="s">
        <v>111</v>
      </c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74">
        <v>0</v>
      </c>
      <c r="P253" s="75"/>
      <c r="W253" s="90"/>
    </row>
    <row r="254" spans="3:23" ht="12" customHeight="1" x14ac:dyDescent="0.25">
      <c r="C254" s="122" t="s">
        <v>112</v>
      </c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74">
        <v>0</v>
      </c>
      <c r="P254" s="75"/>
      <c r="W254" s="90"/>
    </row>
    <row r="255" spans="3:23" ht="12" customHeight="1" x14ac:dyDescent="0.25">
      <c r="C255" s="122" t="s">
        <v>113</v>
      </c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74">
        <v>0</v>
      </c>
      <c r="P255" s="75"/>
      <c r="W255" s="90"/>
    </row>
    <row r="256" spans="3:23" ht="12" customHeight="1" x14ac:dyDescent="0.25">
      <c r="C256" s="122" t="s">
        <v>114</v>
      </c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74">
        <v>0</v>
      </c>
      <c r="P256" s="75"/>
      <c r="W256" s="90"/>
    </row>
    <row r="257" spans="3:23" x14ac:dyDescent="0.2">
      <c r="C257" s="123"/>
      <c r="D257" s="123"/>
      <c r="O257" s="70"/>
      <c r="P257" s="70"/>
      <c r="W257" s="90"/>
    </row>
    <row r="258" spans="3:23" x14ac:dyDescent="0.2">
      <c r="C258" s="124" t="s">
        <v>115</v>
      </c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72"/>
      <c r="P258" s="73">
        <v>3000781.32</v>
      </c>
      <c r="W258" s="90"/>
    </row>
    <row r="259" spans="3:23" x14ac:dyDescent="0.2">
      <c r="C259" s="122" t="s">
        <v>116</v>
      </c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76">
        <v>562227.63</v>
      </c>
      <c r="P259" s="75"/>
      <c r="W259" s="90"/>
    </row>
    <row r="260" spans="3:23" x14ac:dyDescent="0.25">
      <c r="C260" s="122" t="s">
        <v>117</v>
      </c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74">
        <v>0</v>
      </c>
      <c r="P260" s="75"/>
    </row>
    <row r="261" spans="3:23" x14ac:dyDescent="0.25">
      <c r="C261" s="122" t="s">
        <v>118</v>
      </c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74">
        <v>0</v>
      </c>
      <c r="P261" s="75"/>
    </row>
    <row r="262" spans="3:23" x14ac:dyDescent="0.25">
      <c r="C262" s="122" t="s">
        <v>129</v>
      </c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74">
        <v>34512.300000000003</v>
      </c>
      <c r="P262" s="75"/>
    </row>
    <row r="263" spans="3:23" x14ac:dyDescent="0.25">
      <c r="C263" s="122" t="s">
        <v>130</v>
      </c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74">
        <v>0</v>
      </c>
      <c r="P263" s="75"/>
    </row>
    <row r="264" spans="3:23" x14ac:dyDescent="0.25">
      <c r="C264" s="122" t="s">
        <v>131</v>
      </c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74">
        <v>2404041.39</v>
      </c>
      <c r="P264" s="75"/>
    </row>
    <row r="265" spans="3:23" x14ac:dyDescent="0.25">
      <c r="C265" s="122" t="s">
        <v>132</v>
      </c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74">
        <v>0</v>
      </c>
      <c r="P265" s="75"/>
    </row>
    <row r="266" spans="3:23" x14ac:dyDescent="0.2">
      <c r="C266" s="123"/>
      <c r="D266" s="123"/>
      <c r="O266" s="70">
        <v>0</v>
      </c>
      <c r="P266" s="70"/>
    </row>
    <row r="267" spans="3:23" x14ac:dyDescent="0.2">
      <c r="C267" s="127" t="s">
        <v>119</v>
      </c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70"/>
      <c r="P267" s="68">
        <f>+P234-P235+P258</f>
        <v>31343717.770000003</v>
      </c>
    </row>
    <row r="269" spans="3:23" ht="12.75" customHeight="1" x14ac:dyDescent="0.25">
      <c r="C269" s="128" t="s">
        <v>120</v>
      </c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</row>
    <row r="273" spans="3:15" ht="15" x14ac:dyDescent="0.25">
      <c r="D273" s="77"/>
      <c r="E273" s="77"/>
      <c r="F273" s="77"/>
      <c r="G273" s="78"/>
      <c r="L273" s="77"/>
      <c r="M273" s="79"/>
      <c r="N273" s="80"/>
      <c r="O273" s="78"/>
    </row>
    <row r="274" spans="3:15" x14ac:dyDescent="0.25">
      <c r="D274" s="125" t="s">
        <v>139</v>
      </c>
      <c r="E274" s="125"/>
      <c r="F274" s="125"/>
      <c r="G274" s="125"/>
      <c r="L274" s="125" t="s">
        <v>121</v>
      </c>
      <c r="M274" s="125"/>
      <c r="N274" s="125"/>
      <c r="O274" s="125"/>
    </row>
    <row r="275" spans="3:15" ht="12.75" customHeight="1" x14ac:dyDescent="0.2">
      <c r="D275" s="125" t="s">
        <v>122</v>
      </c>
      <c r="E275" s="125"/>
      <c r="F275" s="125"/>
      <c r="G275" s="125"/>
      <c r="L275" s="129" t="s">
        <v>123</v>
      </c>
      <c r="M275" s="129"/>
      <c r="N275" s="129"/>
      <c r="O275" s="129"/>
    </row>
    <row r="276" spans="3:15" ht="12.75" customHeight="1" x14ac:dyDescent="0.2">
      <c r="D276" s="81"/>
      <c r="E276" s="81"/>
      <c r="F276" s="81"/>
      <c r="G276" s="81"/>
      <c r="L276" s="82"/>
      <c r="M276" s="82"/>
      <c r="N276" s="82"/>
      <c r="O276" s="82"/>
    </row>
    <row r="277" spans="3:15" ht="12.75" customHeight="1" x14ac:dyDescent="0.2">
      <c r="D277" s="81"/>
      <c r="E277" s="81"/>
      <c r="F277" s="81"/>
      <c r="G277" s="81"/>
      <c r="L277" s="82"/>
      <c r="M277" s="82"/>
      <c r="N277" s="82"/>
      <c r="O277" s="82"/>
    </row>
    <row r="278" spans="3:15" ht="15" x14ac:dyDescent="0.25">
      <c r="D278" s="80"/>
      <c r="E278" s="80"/>
      <c r="F278" s="83"/>
      <c r="G278" s="83"/>
      <c r="H278" s="84"/>
      <c r="I278" s="84"/>
    </row>
    <row r="279" spans="3:15" ht="12.75" customHeight="1" x14ac:dyDescent="0.25">
      <c r="D279" s="125" t="s">
        <v>124</v>
      </c>
      <c r="E279" s="125"/>
      <c r="F279" s="125"/>
      <c r="G279" s="125"/>
      <c r="H279" s="85"/>
      <c r="I279" s="85"/>
    </row>
    <row r="280" spans="3:15" ht="14.25" customHeight="1" x14ac:dyDescent="0.2">
      <c r="C280" s="126" t="s">
        <v>125</v>
      </c>
      <c r="D280" s="126"/>
      <c r="E280" s="126"/>
      <c r="F280" s="126"/>
      <c r="G280" s="126"/>
      <c r="H280" s="126"/>
      <c r="I280" s="85"/>
    </row>
    <row r="281" spans="3:15" ht="15" x14ac:dyDescent="0.25">
      <c r="D281" s="86"/>
      <c r="E281" s="87"/>
      <c r="F281" s="84"/>
      <c r="G281" s="88"/>
      <c r="H281" s="89"/>
      <c r="I281" s="89"/>
    </row>
  </sheetData>
  <mergeCells count="229">
    <mergeCell ref="B1:P1"/>
    <mergeCell ref="B2:P2"/>
    <mergeCell ref="B3:P3"/>
    <mergeCell ref="B4:P4"/>
    <mergeCell ref="B8:P12"/>
    <mergeCell ref="A18:P18"/>
    <mergeCell ref="C35:I35"/>
    <mergeCell ref="J35:L35"/>
    <mergeCell ref="C27:P27"/>
    <mergeCell ref="C31:P31"/>
    <mergeCell ref="C32:I32"/>
    <mergeCell ref="J32:L32"/>
    <mergeCell ref="C33:I33"/>
    <mergeCell ref="J33:L33"/>
    <mergeCell ref="C34:I34"/>
    <mergeCell ref="J34:L34"/>
    <mergeCell ref="C45:I45"/>
    <mergeCell ref="J45:L45"/>
    <mergeCell ref="M45:O45"/>
    <mergeCell ref="J46:L46"/>
    <mergeCell ref="C47:I47"/>
    <mergeCell ref="J47:L47"/>
    <mergeCell ref="C40:P41"/>
    <mergeCell ref="C43:I43"/>
    <mergeCell ref="J43:L43"/>
    <mergeCell ref="M43:O43"/>
    <mergeCell ref="C44:I44"/>
    <mergeCell ref="J44:L44"/>
    <mergeCell ref="M44:O44"/>
    <mergeCell ref="D61:L61"/>
    <mergeCell ref="M61:O61"/>
    <mergeCell ref="D62:L62"/>
    <mergeCell ref="M62:O62"/>
    <mergeCell ref="D63:L63"/>
    <mergeCell ref="M63:O63"/>
    <mergeCell ref="C48:I48"/>
    <mergeCell ref="J48:L48"/>
    <mergeCell ref="M48:O48"/>
    <mergeCell ref="D59:L59"/>
    <mergeCell ref="M59:O59"/>
    <mergeCell ref="D60:L60"/>
    <mergeCell ref="M60:O60"/>
    <mergeCell ref="D67:L67"/>
    <mergeCell ref="M67:O67"/>
    <mergeCell ref="D68:L68"/>
    <mergeCell ref="M68:O68"/>
    <mergeCell ref="D69:L69"/>
    <mergeCell ref="M69:O69"/>
    <mergeCell ref="D64:L64"/>
    <mergeCell ref="M64:O64"/>
    <mergeCell ref="D65:L65"/>
    <mergeCell ref="M65:O65"/>
    <mergeCell ref="D66:L66"/>
    <mergeCell ref="M66:O66"/>
    <mergeCell ref="E81:H81"/>
    <mergeCell ref="I81:K81"/>
    <mergeCell ref="L81:N81"/>
    <mergeCell ref="E82:H82"/>
    <mergeCell ref="I82:K82"/>
    <mergeCell ref="L82:N82"/>
    <mergeCell ref="D70:L70"/>
    <mergeCell ref="M70:O70"/>
    <mergeCell ref="C76:P78"/>
    <mergeCell ref="E80:H80"/>
    <mergeCell ref="I80:K80"/>
    <mergeCell ref="L80:N80"/>
    <mergeCell ref="Q95:T95"/>
    <mergeCell ref="D96:L96"/>
    <mergeCell ref="M96:O96"/>
    <mergeCell ref="D97:L97"/>
    <mergeCell ref="M97:O97"/>
    <mergeCell ref="D99:L99"/>
    <mergeCell ref="M99:O99"/>
    <mergeCell ref="E83:H83"/>
    <mergeCell ref="I83:K83"/>
    <mergeCell ref="L83:N83"/>
    <mergeCell ref="D94:L94"/>
    <mergeCell ref="M94:O94"/>
    <mergeCell ref="D95:L95"/>
    <mergeCell ref="M95:O95"/>
    <mergeCell ref="D98:L98"/>
    <mergeCell ref="M98:O98"/>
    <mergeCell ref="D152:L152"/>
    <mergeCell ref="M152:O152"/>
    <mergeCell ref="C106:P108"/>
    <mergeCell ref="C112:P114"/>
    <mergeCell ref="C118:P118"/>
    <mergeCell ref="D136:L136"/>
    <mergeCell ref="M136:O136"/>
    <mergeCell ref="D137:L137"/>
    <mergeCell ref="M137:O137"/>
    <mergeCell ref="D138:L138"/>
    <mergeCell ref="M138:O138"/>
    <mergeCell ref="D144:L144"/>
    <mergeCell ref="M144:O144"/>
    <mergeCell ref="D145:L145"/>
    <mergeCell ref="M145:O145"/>
    <mergeCell ref="D150:L150"/>
    <mergeCell ref="D151:L151"/>
    <mergeCell ref="M150:O150"/>
    <mergeCell ref="M151:O151"/>
    <mergeCell ref="D147:L147"/>
    <mergeCell ref="E164:K164"/>
    <mergeCell ref="L164:N164"/>
    <mergeCell ref="E165:K165"/>
    <mergeCell ref="L165:N165"/>
    <mergeCell ref="C169:J169"/>
    <mergeCell ref="K169:M169"/>
    <mergeCell ref="N169:P169"/>
    <mergeCell ref="C157:P159"/>
    <mergeCell ref="E161:K161"/>
    <mergeCell ref="L161:N161"/>
    <mergeCell ref="E162:K162"/>
    <mergeCell ref="L162:N162"/>
    <mergeCell ref="E163:K163"/>
    <mergeCell ref="L163:N163"/>
    <mergeCell ref="E181:H181"/>
    <mergeCell ref="I181:K181"/>
    <mergeCell ref="L181:N181"/>
    <mergeCell ref="K170:M170"/>
    <mergeCell ref="N170:P170"/>
    <mergeCell ref="K171:M171"/>
    <mergeCell ref="N171:P171"/>
    <mergeCell ref="K172:M172"/>
    <mergeCell ref="N172:P172"/>
    <mergeCell ref="C173:J173"/>
    <mergeCell ref="K173:M173"/>
    <mergeCell ref="N173:P173"/>
    <mergeCell ref="C197:P197"/>
    <mergeCell ref="C199:P199"/>
    <mergeCell ref="C200:P200"/>
    <mergeCell ref="C201:P201"/>
    <mergeCell ref="C202:P202"/>
    <mergeCell ref="C203:N203"/>
    <mergeCell ref="E182:H182"/>
    <mergeCell ref="I182:K182"/>
    <mergeCell ref="E183:H183"/>
    <mergeCell ref="I183:K183"/>
    <mergeCell ref="L183:N183"/>
    <mergeCell ref="E184:H184"/>
    <mergeCell ref="I184:K184"/>
    <mergeCell ref="L184:N184"/>
    <mergeCell ref="C208:N208"/>
    <mergeCell ref="O208:P208"/>
    <mergeCell ref="C209:N209"/>
    <mergeCell ref="O209:P209"/>
    <mergeCell ref="C210:N210"/>
    <mergeCell ref="O210:P210"/>
    <mergeCell ref="C204:D204"/>
    <mergeCell ref="C205:N205"/>
    <mergeCell ref="O205:P205"/>
    <mergeCell ref="C206:N206"/>
    <mergeCell ref="O206:P206"/>
    <mergeCell ref="C207:N207"/>
    <mergeCell ref="O207:P207"/>
    <mergeCell ref="C214:N214"/>
    <mergeCell ref="O214:P214"/>
    <mergeCell ref="C215:N215"/>
    <mergeCell ref="O215:P215"/>
    <mergeCell ref="C216:N216"/>
    <mergeCell ref="O216:P216"/>
    <mergeCell ref="C211:N211"/>
    <mergeCell ref="O211:P211"/>
    <mergeCell ref="C212:N212"/>
    <mergeCell ref="O212:P212"/>
    <mergeCell ref="C213:N213"/>
    <mergeCell ref="O213:P213"/>
    <mergeCell ref="C235:N235"/>
    <mergeCell ref="C236:N236"/>
    <mergeCell ref="C237:N237"/>
    <mergeCell ref="C238:N238"/>
    <mergeCell ref="C239:N239"/>
    <mergeCell ref="C240:N240"/>
    <mergeCell ref="C217:D217"/>
    <mergeCell ref="C218:N218"/>
    <mergeCell ref="C231:P231"/>
    <mergeCell ref="C232:P232"/>
    <mergeCell ref="C233:P233"/>
    <mergeCell ref="C234:N234"/>
    <mergeCell ref="C247:N247"/>
    <mergeCell ref="C248:N248"/>
    <mergeCell ref="C249:N249"/>
    <mergeCell ref="C250:N250"/>
    <mergeCell ref="C251:N251"/>
    <mergeCell ref="C252:N252"/>
    <mergeCell ref="C241:N241"/>
    <mergeCell ref="C242:N242"/>
    <mergeCell ref="C243:N243"/>
    <mergeCell ref="C244:N244"/>
    <mergeCell ref="C245:N245"/>
    <mergeCell ref="C246:N246"/>
    <mergeCell ref="D279:G279"/>
    <mergeCell ref="C280:H280"/>
    <mergeCell ref="C266:D266"/>
    <mergeCell ref="C267:N267"/>
    <mergeCell ref="C269:P269"/>
    <mergeCell ref="D274:G274"/>
    <mergeCell ref="L274:O274"/>
    <mergeCell ref="D275:G275"/>
    <mergeCell ref="L275:O275"/>
    <mergeCell ref="C259:N259"/>
    <mergeCell ref="C260:N260"/>
    <mergeCell ref="C261:N261"/>
    <mergeCell ref="C262:N262"/>
    <mergeCell ref="C263:N263"/>
    <mergeCell ref="C264:N264"/>
    <mergeCell ref="C253:N253"/>
    <mergeCell ref="C254:N254"/>
    <mergeCell ref="C265:N265"/>
    <mergeCell ref="C255:N255"/>
    <mergeCell ref="C256:N256"/>
    <mergeCell ref="C257:D257"/>
    <mergeCell ref="C258:N258"/>
    <mergeCell ref="M147:O147"/>
    <mergeCell ref="D141:O141"/>
    <mergeCell ref="D143:L143"/>
    <mergeCell ref="M143:O143"/>
    <mergeCell ref="D149:L149"/>
    <mergeCell ref="M149:O149"/>
    <mergeCell ref="L125:N125"/>
    <mergeCell ref="L126:N126"/>
    <mergeCell ref="L127:N127"/>
    <mergeCell ref="L128:N128"/>
    <mergeCell ref="L129:N129"/>
    <mergeCell ref="C125:K125"/>
    <mergeCell ref="C127:K127"/>
    <mergeCell ref="C128:K128"/>
    <mergeCell ref="C129:K129"/>
    <mergeCell ref="C126:K126"/>
  </mergeCells>
  <pageMargins left="0.17" right="0.17" top="0.74803149606299213" bottom="0.74803149606299213" header="0.31496062992125984" footer="0.31496062992125984"/>
  <pageSetup paperSize="9" scale="5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7AB5D7AD2C240BA877F74F55FC9FF" ma:contentTypeVersion="4" ma:contentTypeDescription="Create a new document." ma:contentTypeScope="" ma:versionID="0fdac80c8c7737bf93835bcc8a592748">
  <xsd:schema xmlns:xsd="http://www.w3.org/2001/XMLSchema" xmlns:xs="http://www.w3.org/2001/XMLSchema" xmlns:p="http://schemas.microsoft.com/office/2006/metadata/properties" xmlns:ns3="74a2528e-7b19-44f6-b023-790f87fa400f" targetNamespace="http://schemas.microsoft.com/office/2006/metadata/properties" ma:root="true" ma:fieldsID="8272fbdbbfd738f4c52f78694b225174" ns3:_="">
    <xsd:import namespace="74a2528e-7b19-44f6-b023-790f87fa40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528e-7b19-44f6-b023-790f87f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A133E4-194F-4075-AC9D-E2AE9CD1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528e-7b19-44f6-b023-790f87fa4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FC6E01-F0DA-40D1-8FE1-07066BAF1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1B720-8675-49EE-87A0-12851CA303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2025-01-27T18:13:42Z</cp:lastPrinted>
  <dcterms:created xsi:type="dcterms:W3CDTF">2024-04-09T21:23:30Z</dcterms:created>
  <dcterms:modified xsi:type="dcterms:W3CDTF">2025-01-29T17:34:09Z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0x0101007227AB5D7AD2C240BA877F74F55FC9FF</vt:lpwstr>
  </property>
</Properties>
</file>