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183F2908-4507-4591-8E6A-909C60CD5A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Hoja1!$A$1:$P$283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9" i="1" l="1"/>
  <c r="L127" i="1"/>
  <c r="M97" i="1"/>
  <c r="L163" i="1"/>
  <c r="N170" i="1" s="1"/>
  <c r="N168" i="1"/>
  <c r="M64" i="1"/>
  <c r="M66" i="1"/>
  <c r="M68" i="1"/>
  <c r="M136" i="1"/>
  <c r="M143" i="1"/>
  <c r="J34" i="1"/>
  <c r="P264" i="1"/>
  <c r="P215" i="1"/>
  <c r="I181" i="1"/>
  <c r="I81" i="1"/>
  <c r="J46" i="1"/>
  <c r="N169" i="1" l="1"/>
</calcChain>
</file>

<file path=xl/sharedStrings.xml><?xml version="1.0" encoding="utf-8"?>
<sst xmlns="http://schemas.openxmlformats.org/spreadsheetml/2006/main" count="175" uniqueCount="147">
  <si>
    <t xml:space="preserve">Notas a los Estados Financieros </t>
  </si>
  <si>
    <t xml:space="preserve">a) NOTAS DE DESGLOSE 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</si>
  <si>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</si>
  <si>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 xml:space="preserve">a)   </t>
  </si>
  <si>
    <t>Notas de desglose;</t>
  </si>
  <si>
    <t xml:space="preserve">b)     </t>
  </si>
  <si>
    <t>Notas de memoria (cuentas de orden), y</t>
  </si>
  <si>
    <t xml:space="preserve">c)     </t>
  </si>
  <si>
    <t>Notas de gestión administrativa.</t>
  </si>
  <si>
    <t>a) NOTAS DE DESGLOSE</t>
  </si>
  <si>
    <r>
      <t xml:space="preserve">I)     </t>
    </r>
    <r>
      <rPr>
        <b/>
        <sz val="7"/>
        <rFont val="Times New Roman"/>
        <family val="1"/>
      </rPr>
      <t/>
    </r>
  </si>
  <si>
    <t>NOTAS AL ESTADO DE SITUACIÓN FINANCIERA</t>
  </si>
  <si>
    <t>Activo</t>
  </si>
  <si>
    <t>·</t>
  </si>
  <si>
    <t>Efectivo y Equivalentes</t>
  </si>
  <si>
    <t>Bancos/Tesorería</t>
  </si>
  <si>
    <t>SANTANDER 4383</t>
  </si>
  <si>
    <t>SANTANDER PROVISION</t>
  </si>
  <si>
    <t>Suma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</si>
  <si>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</si>
  <si>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Concepto</t>
  </si>
  <si>
    <t>DEUDORES DIVERSOS POR COBRAR A CORTO PLAZO</t>
  </si>
  <si>
    <t>INGRESOS POR RECUPERAR A CORTO PLAZO</t>
  </si>
  <si>
    <t>DEUDORES POR ANTICIPOS  DE LA TESORERIA A CORTO PLAZO</t>
  </si>
  <si>
    <t>Bienes Muebles, Inmuebles e Intangibles</t>
  </si>
  <si>
    <t>Bienes Muebles, Intangibles y Depreciaciones</t>
  </si>
  <si>
    <t>Se integra de la siguiente manera:</t>
  </si>
  <si>
    <t>MOBILIARIO Y EQUIPO DE ADMINISTRACIÓN</t>
  </si>
  <si>
    <t>MOBILIARIO Y EQUIPO EDUCACIONAL Y RECREATIVO</t>
  </si>
  <si>
    <t>EQUIPO E INSTRUMENTAL MEDICO Y DE LABORATORIO</t>
  </si>
  <si>
    <t>VEHÍCULOS Y EQUIPO DE TRANSPORTE</t>
  </si>
  <si>
    <t>EQUIPO DE DEFENSA Y SEGURIDAD</t>
  </si>
  <si>
    <t>MAQUINARIA, OTROS EQUIPOS Y HERRAMIENTAS</t>
  </si>
  <si>
    <t>SOFTWARE</t>
  </si>
  <si>
    <t>DEPRECIACIÓN ACUMULADA DE BIENES MUEBLES</t>
  </si>
  <si>
    <t>Pasivo</t>
  </si>
  <si>
    <t>PASIVO CIRCULANTE</t>
  </si>
  <si>
    <t>PASIVO NO CIRCULANTE</t>
  </si>
  <si>
    <t>Suma de Pasivo</t>
  </si>
  <si>
    <t>Pasivo Circulante</t>
  </si>
  <si>
    <t>Destacan entre las principales partidas del Pasivo Circulante las siguientes:</t>
  </si>
  <si>
    <t>Importe</t>
  </si>
  <si>
    <t>SERVICIOS PERSONALES POR PAGAR A CORTO PLAZO</t>
  </si>
  <si>
    <t>PROVEEDORES POR PAGAR A CORTO PLAZO</t>
  </si>
  <si>
    <t>RETENCIONES Y CONTRIBUCIONES POR PAGAR A CORTO PLAZO</t>
  </si>
  <si>
    <t>Suma PASIVO CIRCULANTE</t>
  </si>
  <si>
    <t>Servicios Personales por Pagar a Corto Plazo</t>
  </si>
  <si>
    <t>Retenciones por Pagar a Corto Plazo</t>
  </si>
  <si>
    <t>Proveedores por Pagar a Corto Plazo</t>
  </si>
  <si>
    <r>
      <t xml:space="preserve">Representa los adeudos con proveedores derivados de operaciones de </t>
    </r>
    <r>
      <rPr>
        <b/>
        <i/>
        <sz val="9"/>
        <color indexed="8"/>
        <rFont val="Arial"/>
        <family val="2"/>
      </rPr>
      <t>ENTE/INSTITUTO</t>
    </r>
    <r>
      <rPr>
        <sz val="9"/>
        <color indexed="8"/>
        <rFont val="Arial"/>
        <family val="2"/>
      </rPr>
      <t>, con vencimiento menor o igual a doce meses.</t>
    </r>
  </si>
  <si>
    <r>
      <t xml:space="preserve">II)    </t>
    </r>
    <r>
      <rPr>
        <b/>
        <sz val="7"/>
        <rFont val="Times New Roman"/>
        <family val="1"/>
      </rPr>
      <t/>
    </r>
  </si>
  <si>
    <t>NOTAS AL ESTADO DE ACTIVIDADES</t>
  </si>
  <si>
    <t>PRODUCTOS</t>
  </si>
  <si>
    <t>Gastos y Otras Pérdidas:</t>
  </si>
  <si>
    <t>1.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</si>
  <si>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</si>
  <si>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GASTOS DE FUNCIONAMIENTO</t>
  </si>
  <si>
    <t>OTROS GASTOS Y PÉRDIDAS EXTRAORDINARIAS</t>
  </si>
  <si>
    <t>Suma de GASTOS Y OTRAS PÉRDIDAS</t>
  </si>
  <si>
    <t>%</t>
  </si>
  <si>
    <t>REMUNERACIONES AL PERSONAL DE CARÁCTER PERMANENTE</t>
  </si>
  <si>
    <t>REMUNERACIONES AL PERSONAL DE CARÁCTER TRANSITORIO</t>
  </si>
  <si>
    <t>REMUNERACIONES ADICIONALES ESPECIALES</t>
  </si>
  <si>
    <t xml:space="preserve">IV)   </t>
  </si>
  <si>
    <t>NOTAS AL ESTADO DE FLUJOS DE EFECTIVO</t>
  </si>
  <si>
    <t>Efectivo y equivalentes</t>
  </si>
  <si>
    <t>EFECTIVO</t>
  </si>
  <si>
    <t>BANCOS/TESORERÍA</t>
  </si>
  <si>
    <t>Total de EFECTIVO Y EQUIVALENTES</t>
  </si>
  <si>
    <t xml:space="preserve">V) </t>
  </si>
  <si>
    <t>CONCILIACIÓN ENTRE LOS INGRESOS PRESUPUESTARIOS Y CONTABLES, ASÍ COMO ENTRE LOS EGRESOS PRESUPUESTARIOS Y LOS GASTOS CONTABLES</t>
  </si>
  <si>
    <t>Instituto Municipal de las Mujeres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</si>
  <si>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</si>
  <si>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</si>
  <si>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</si>
  <si>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</si>
  <si>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</si>
  <si>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</si>
  <si>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</si>
  <si>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</si>
  <si>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</si>
  <si>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 xml:space="preserve"> 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</si>
  <si>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</si>
  <si>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</si>
  <si>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</si>
  <si>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</si>
  <si>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</si>
  <si>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</si>
  <si>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</si>
  <si>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</si>
  <si>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</si>
  <si>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</si>
  <si>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</si>
  <si>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</si>
  <si>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</si>
  <si>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</si>
  <si>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</si>
  <si>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</si>
  <si>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</si>
  <si>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</si>
  <si>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</si>
  <si>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</si>
  <si>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</si>
  <si>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</si>
  <si>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</si>
  <si>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</si>
  <si>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</si>
  <si>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</si>
  <si>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</si>
  <si>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</si>
  <si>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</si>
  <si>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</si>
  <si>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</si>
  <si>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</si>
  <si>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</si>
  <si>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4. Total de Gasto Contable (4 = 1 - 2 + 3)</t>
  </si>
  <si>
    <t>"Bajo protesta de decir verdad declaramos que los Estados Financieros y sus Notas, son razonablemente correctos y son responsabilidad del emisor"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</si>
  <si>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</si>
  <si>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</si>
  <si>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</si>
  <si>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</si>
  <si>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</si>
  <si>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El importe de esta cuenta esta constituido principalmente por: Aportaciones de Seguridad Social (patronal).</t>
  </si>
  <si>
    <t>TRANSFERENCIAS, ASIGNACIONES, SUBSIDIOS Y OTRAS AYUDAS</t>
  </si>
  <si>
    <t>3.4 Otros Gastos</t>
  </si>
  <si>
    <t>3.5 Inversion Publica no Capitalizable</t>
  </si>
  <si>
    <t>3.6 Materiales y Suministros (Consumos)</t>
  </si>
  <si>
    <t>3.7 Otros Gastos Contables No presupuestales</t>
  </si>
  <si>
    <t xml:space="preserve">OTROS INGRESOS Y BENEFICIOS </t>
  </si>
  <si>
    <t>OTRAS CUENTAS POR PAGAR A CORTO PLAZO</t>
  </si>
  <si>
    <t>Mtra Monica Melendez Ramirez</t>
  </si>
  <si>
    <t>Total BIENES MUEBLES</t>
  </si>
  <si>
    <t>Total ACTIVOS INTANGIBLES</t>
  </si>
  <si>
    <t>Total DEPRECIACIÓN, DETERIORO Y AMORTIZACIÓN ACUMULADA DE BIENES</t>
  </si>
  <si>
    <t>Ingresos y Otros Beneficios</t>
  </si>
  <si>
    <t>INGRESOS DE GESTIÓN</t>
  </si>
  <si>
    <t>PARTICIPACIONES, APORTACIONES, CONVENIOS, INCENTIVOS DERIVADOS DE LA COLABORACION FISCAL, FONDOS DISTINTOS DE APORTACIONES, TRANSFERENCIAS, ASIGNACIONES, SUBSIDIOS Y SUBVENCIONES, Y PENSIONES Y JUBILACIONES</t>
  </si>
  <si>
    <t>TRANSFERENCIAS,  ASIGNACIONES, SUBSIDIOS Y SUBVENCIONES, Y PENSIONES Y JUBILACIONES</t>
  </si>
  <si>
    <t>OTROS INGRESOS Y BENEFICIOS VARIOS</t>
  </si>
  <si>
    <t xml:space="preserve">Suma </t>
  </si>
  <si>
    <t>Suma de INGRESOS Y OTROS BENEFICIOS</t>
  </si>
  <si>
    <t>Al 31 de marzo de 2025</t>
  </si>
  <si>
    <t>Correspondiente del 01 de enero al 31 de marzo de 2025</t>
  </si>
  <si>
    <t>El importe de esta cuenta esta constituido principalmente por: Retenciones de ISR por Sueldos y Salarios, Honorarios, Asimilables a Salarios, asi como retenciones derivadas de aportaciones de seguridad social (Trabajadores) mismas que se liquidan en el mes de abril del 2025.</t>
  </si>
  <si>
    <t>Derechos a recibir Efectivo o Equivalentes</t>
  </si>
  <si>
    <t>Este género se compone de dos grupos, el Pasivo Circulante y el Pasivo No Circulante, en éstos inciden pasivos derivados de operaciones por servicios personales, cuentas por pagar por operaciones presupuestarias devengadas y contabilizadas al 31 de marzo del ejercicio correspondiente; pasivos por obligaciones laborales, a continuación se presenta la integración del pasivo:</t>
  </si>
  <si>
    <t>A su vez se presentan aquellos rubros que en forma individual representan el 8.0% o más del total de los gastos: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</si>
</sst>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\ #,###,###.00"/>
    <numFmt numFmtId="165" formatCode="&quot;$&quot;#,##0.00"/>
  </numFmts>
  <fonts count="22" x14ac:knownFonts="1">
    <font>
      <sz val="11"/>
      <color theme="1"/>
      <name val="Aptos Narrow"/>
      <family val="2"/>
      <scheme val="minor"/>
    </font>
    <font>
      <i/>
      <sz val="8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b/>
      <sz val="7"/>
      <name val="Times New Roman"/>
      <family val="1"/>
    </font>
    <font>
      <sz val="9"/>
      <color indexed="8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sz val="6.5"/>
      <color indexed="8"/>
      <name val="Arial"/>
      <family val="2"/>
    </font>
    <font>
      <b/>
      <i/>
      <sz val="9"/>
      <color indexed="8"/>
      <name val="Arial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9"/>
      <color rgb="FF000000"/>
      <name val="Arial"/>
      <family val="2"/>
    </font>
    <font>
      <sz val="9"/>
      <color theme="1"/>
      <name val="Symbol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6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</borders>
  <cellStyleXfs count="6">
    <xf numFmtId="0" fontId="0" fillId="0" borderId="0"/>
    <xf numFmtId="43" fontId="11" fillId="0" borderId="0" applyFont="0" applyFill="0" applyBorder="0" applyAlignment="0" applyProtection="0"/>
    <xf numFmtId="43" fontId="12" fillId="0" borderId="0"/>
    <xf numFmtId="44" fontId="11" fillId="0" borderId="0" applyFont="0" applyFill="0" applyBorder="0" applyAlignment="0" applyProtection="0"/>
    <xf numFmtId="0" fontId="12" fillId="0" borderId="0"/>
    <xf numFmtId="0" fontId="11" fillId="0" borderId="0"/>
  </cellStyleXfs>
  <cellXfs count="233">
    <xf numFmtId="0" fontId="0" fillId="0" borderId="0" xfId="0"/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 vertical="top"/>
    </xf>
    <xf numFmtId="0" fontId="1" fillId="0" borderId="0" xfId="0" applyFont="1" applyAlignment="1">
      <alignment horizontal="justify" vertical="justify" wrapText="1"/>
    </xf>
    <xf numFmtId="0" fontId="1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center"/>
    </xf>
    <xf numFmtId="49" fontId="13" fillId="0" borderId="0" xfId="0" applyNumberFormat="1" applyFont="1" applyAlignment="1">
      <alignment horizontal="left" vertical="top"/>
    </xf>
    <xf numFmtId="0" fontId="13" fillId="0" borderId="0" xfId="0" applyFont="1" applyAlignment="1">
      <alignment vertical="top" wrapText="1"/>
    </xf>
    <xf numFmtId="0" fontId="19" fillId="0" borderId="0" xfId="0" applyFont="1"/>
    <xf numFmtId="0" fontId="20" fillId="0" borderId="0" xfId="0" applyFont="1"/>
    <xf numFmtId="0" fontId="19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49" fontId="6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7" fillId="0" borderId="0" xfId="0" applyFont="1" applyAlignment="1">
      <alignment vertical="top" wrapText="1"/>
    </xf>
    <xf numFmtId="49" fontId="7" fillId="0" borderId="0" xfId="0" applyNumberFormat="1" applyFont="1" applyAlignment="1">
      <alignment vertical="top" wrapText="1"/>
    </xf>
    <xf numFmtId="0" fontId="20" fillId="0" borderId="3" xfId="0" applyFont="1" applyBorder="1" applyAlignment="1">
      <alignment horizontal="center"/>
    </xf>
    <xf numFmtId="0" fontId="20" fillId="0" borderId="0" xfId="0" applyFont="1" applyAlignment="1">
      <alignment horizontal="center"/>
    </xf>
    <xf numFmtId="164" fontId="19" fillId="0" borderId="3" xfId="0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7" fontId="8" fillId="0" borderId="0" xfId="0" applyNumberFormat="1" applyFont="1" applyAlignment="1">
      <alignment vertical="top" wrapText="1"/>
    </xf>
    <xf numFmtId="49" fontId="14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49" fontId="19" fillId="0" borderId="0" xfId="0" applyNumberFormat="1" applyFont="1" applyAlignment="1">
      <alignment horizontal="right"/>
    </xf>
    <xf numFmtId="4" fontId="19" fillId="0" borderId="0" xfId="0" applyNumberFormat="1" applyFont="1"/>
    <xf numFmtId="43" fontId="13" fillId="0" borderId="0" xfId="0" applyNumberFormat="1" applyFont="1" applyAlignment="1">
      <alignment horizontal="left" vertical="top"/>
    </xf>
    <xf numFmtId="43" fontId="13" fillId="0" borderId="0" xfId="1" applyFont="1" applyAlignment="1">
      <alignment horizontal="left" vertical="top"/>
    </xf>
    <xf numFmtId="164" fontId="1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3" fontId="7" fillId="0" borderId="0" xfId="1" applyFont="1" applyAlignment="1">
      <alignment vertical="top" wrapText="1"/>
    </xf>
    <xf numFmtId="49" fontId="20" fillId="0" borderId="0" xfId="0" applyNumberFormat="1" applyFont="1" applyAlignment="1">
      <alignment horizontal="right"/>
    </xf>
    <xf numFmtId="44" fontId="20" fillId="0" borderId="0" xfId="3" applyFont="1"/>
    <xf numFmtId="0" fontId="19" fillId="0" borderId="0" xfId="0" applyFont="1" applyAlignment="1">
      <alignment vertical="center"/>
    </xf>
    <xf numFmtId="0" fontId="20" fillId="0" borderId="2" xfId="0" applyFont="1" applyBorder="1"/>
    <xf numFmtId="0" fontId="20" fillId="0" borderId="4" xfId="0" applyFont="1" applyBorder="1"/>
    <xf numFmtId="0" fontId="20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7" fillId="0" borderId="0" xfId="0" applyFont="1" applyAlignment="1">
      <alignment vertical="top"/>
    </xf>
    <xf numFmtId="49" fontId="14" fillId="0" borderId="0" xfId="0" applyNumberFormat="1" applyFont="1" applyAlignment="1">
      <alignment horizontal="left" vertical="top"/>
    </xf>
    <xf numFmtId="0" fontId="20" fillId="0" borderId="0" xfId="3" applyNumberFormat="1" applyFont="1"/>
    <xf numFmtId="0" fontId="13" fillId="2" borderId="0" xfId="0" applyFont="1" applyFill="1" applyAlignment="1">
      <alignment vertical="top"/>
    </xf>
    <xf numFmtId="49" fontId="3" fillId="0" borderId="0" xfId="0" applyNumberFormat="1" applyFont="1" applyAlignment="1">
      <alignment vertical="top"/>
    </xf>
    <xf numFmtId="0" fontId="19" fillId="0" borderId="1" xfId="0" applyFont="1" applyBorder="1"/>
    <xf numFmtId="49" fontId="3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49" fontId="7" fillId="0" borderId="0" xfId="0" applyNumberFormat="1" applyFont="1" applyAlignment="1">
      <alignment vertical="top"/>
    </xf>
    <xf numFmtId="43" fontId="8" fillId="0" borderId="0" xfId="1" applyFont="1" applyAlignment="1">
      <alignment horizontal="right" vertical="top" wrapText="1"/>
    </xf>
    <xf numFmtId="0" fontId="7" fillId="0" borderId="0" xfId="0" applyFont="1" applyAlignment="1">
      <alignment horizontal="left" vertical="top"/>
    </xf>
    <xf numFmtId="43" fontId="16" fillId="0" borderId="0" xfId="1" applyFont="1" applyAlignment="1">
      <alignment horizontal="left" vertical="top"/>
    </xf>
    <xf numFmtId="0" fontId="14" fillId="3" borderId="0" xfId="0" applyFont="1" applyFill="1" applyAlignment="1">
      <alignment horizontal="center" vertical="center"/>
    </xf>
    <xf numFmtId="0" fontId="14" fillId="0" borderId="5" xfId="0" applyFont="1" applyBorder="1" applyAlignment="1">
      <alignment vertical="center"/>
    </xf>
    <xf numFmtId="165" fontId="21" fillId="0" borderId="6" xfId="0" applyNumberFormat="1" applyFont="1" applyBorder="1"/>
    <xf numFmtId="3" fontId="19" fillId="2" borderId="0" xfId="0" applyNumberFormat="1" applyFont="1" applyFill="1" applyAlignment="1">
      <alignment horizontal="right"/>
    </xf>
    <xf numFmtId="3" fontId="13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/>
    </xf>
    <xf numFmtId="0" fontId="14" fillId="0" borderId="0" xfId="0" applyFont="1" applyAlignment="1">
      <alignment vertical="center"/>
    </xf>
    <xf numFmtId="4" fontId="14" fillId="3" borderId="6" xfId="0" applyNumberFormat="1" applyFont="1" applyFill="1" applyBorder="1" applyAlignment="1">
      <alignment horizontal="right" vertical="center"/>
    </xf>
    <xf numFmtId="4" fontId="14" fillId="3" borderId="0" xfId="0" applyNumberFormat="1" applyFont="1" applyFill="1" applyAlignment="1">
      <alignment horizontal="right" vertical="center"/>
    </xf>
    <xf numFmtId="4" fontId="19" fillId="0" borderId="0" xfId="0" applyNumberFormat="1" applyFont="1" applyAlignment="1">
      <alignment horizontal="right"/>
    </xf>
    <xf numFmtId="165" fontId="14" fillId="0" borderId="22" xfId="0" applyNumberFormat="1" applyFont="1" applyBorder="1"/>
    <xf numFmtId="4" fontId="19" fillId="0" borderId="6" xfId="0" applyNumberFormat="1" applyFont="1" applyBorder="1" applyAlignment="1">
      <alignment horizontal="right"/>
    </xf>
    <xf numFmtId="4" fontId="14" fillId="0" borderId="6" xfId="0" applyNumberFormat="1" applyFont="1" applyBorder="1" applyAlignment="1">
      <alignment horizontal="right" vertical="center"/>
    </xf>
    <xf numFmtId="4" fontId="13" fillId="0" borderId="6" xfId="0" applyNumberFormat="1" applyFont="1" applyBorder="1" applyAlignment="1">
      <alignment horizontal="right" vertical="center"/>
    </xf>
    <xf numFmtId="4" fontId="19" fillId="0" borderId="0" xfId="0" applyNumberFormat="1" applyFont="1" applyAlignment="1">
      <alignment horizontal="right" vertical="center" wrapText="1"/>
    </xf>
    <xf numFmtId="165" fontId="13" fillId="0" borderId="6" xfId="0" applyNumberFormat="1" applyFont="1" applyBorder="1"/>
    <xf numFmtId="43" fontId="7" fillId="0" borderId="7" xfId="1" applyFont="1" applyBorder="1" applyProtection="1">
      <protection locked="0"/>
    </xf>
    <xf numFmtId="0" fontId="13" fillId="0" borderId="7" xfId="0" applyFont="1" applyBorder="1" applyAlignment="1">
      <alignment horizontal="left" vertical="top"/>
    </xf>
    <xf numFmtId="0" fontId="7" fillId="0" borderId="7" xfId="0" applyFont="1" applyBorder="1"/>
    <xf numFmtId="0" fontId="0" fillId="0" borderId="7" xfId="0" applyBorder="1"/>
    <xf numFmtId="0" fontId="7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/>
      <protection locked="0"/>
    </xf>
    <xf numFmtId="0" fontId="7" fillId="0" borderId="7" xfId="0" applyFont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top" wrapText="1"/>
    </xf>
    <xf numFmtId="4" fontId="13" fillId="2" borderId="23" xfId="0" applyNumberFormat="1" applyFont="1" applyFill="1" applyBorder="1" applyAlignment="1" applyProtection="1">
      <alignment horizontal="right" vertical="center"/>
      <protection locked="0"/>
    </xf>
    <xf numFmtId="165" fontId="14" fillId="0" borderId="0" xfId="0" applyNumberFormat="1" applyFont="1"/>
    <xf numFmtId="0" fontId="14" fillId="0" borderId="0" xfId="0" applyFont="1" applyAlignment="1">
      <alignment horizontal="left" vertical="center"/>
    </xf>
    <xf numFmtId="4" fontId="13" fillId="0" borderId="6" xfId="0" applyNumberFormat="1" applyFont="1" applyBorder="1"/>
    <xf numFmtId="165" fontId="13" fillId="0" borderId="6" xfId="0" applyNumberFormat="1" applyFont="1" applyBorder="1" applyAlignment="1">
      <alignment horizontal="right" vertical="center"/>
    </xf>
    <xf numFmtId="43" fontId="20" fillId="0" borderId="0" xfId="2" applyFont="1"/>
    <xf numFmtId="0" fontId="20" fillId="0" borderId="0" xfId="0" applyFont="1" applyAlignment="1">
      <alignment horizontal="right" wrapText="1"/>
    </xf>
    <xf numFmtId="43" fontId="20" fillId="0" borderId="0" xfId="1" applyFont="1" applyBorder="1"/>
    <xf numFmtId="0" fontId="20" fillId="0" borderId="0" xfId="0" applyFont="1" applyAlignment="1">
      <alignment horizontal="left"/>
    </xf>
    <xf numFmtId="43" fontId="19" fillId="0" borderId="0" xfId="1" applyFont="1" applyBorder="1" applyAlignment="1">
      <alignment horizontal="center"/>
    </xf>
    <xf numFmtId="0" fontId="20" fillId="0" borderId="0" xfId="0" applyFont="1" applyAlignment="1">
      <alignment horizontal="left" wrapText="1"/>
    </xf>
    <xf numFmtId="49" fontId="20" fillId="4" borderId="14" xfId="0" applyNumberFormat="1" applyFont="1" applyFill="1" applyBorder="1" applyAlignment="1" applyProtection="1">
      <alignment horizontal="center" vertical="center"/>
      <protection locked="0"/>
    </xf>
    <xf numFmtId="49" fontId="20" fillId="4" borderId="15" xfId="0" applyNumberFormat="1" applyFont="1" applyFill="1" applyBorder="1" applyAlignment="1" applyProtection="1">
      <alignment horizontal="center" vertical="center"/>
      <protection locked="0"/>
    </xf>
    <xf numFmtId="49" fontId="20" fillId="4" borderId="16" xfId="0" applyNumberFormat="1" applyFont="1" applyFill="1" applyBorder="1" applyAlignment="1" applyProtection="1">
      <alignment horizontal="center" vertical="center"/>
      <protection locked="0"/>
    </xf>
    <xf numFmtId="49" fontId="20" fillId="4" borderId="17" xfId="0" applyNumberFormat="1" applyFont="1" applyFill="1" applyBorder="1" applyAlignment="1" applyProtection="1">
      <alignment horizontal="center" vertical="center"/>
      <protection locked="0"/>
    </xf>
    <xf numFmtId="49" fontId="20" fillId="4" borderId="0" xfId="0" applyNumberFormat="1" applyFont="1" applyFill="1" applyAlignment="1" applyProtection="1">
      <alignment horizontal="center" vertical="center"/>
      <protection locked="0"/>
    </xf>
    <xf numFmtId="49" fontId="20" fillId="4" borderId="18" xfId="0" applyNumberFormat="1" applyFont="1" applyFill="1" applyBorder="1" applyAlignment="1" applyProtection="1">
      <alignment horizontal="center" vertical="center"/>
      <protection locked="0"/>
    </xf>
    <xf numFmtId="49" fontId="20" fillId="4" borderId="19" xfId="0" applyNumberFormat="1" applyFont="1" applyFill="1" applyBorder="1" applyAlignment="1" applyProtection="1">
      <alignment horizontal="center" vertical="center"/>
      <protection locked="0"/>
    </xf>
    <xf numFmtId="49" fontId="20" fillId="4" borderId="20" xfId="0" applyNumberFormat="1" applyFont="1" applyFill="1" applyBorder="1" applyAlignment="1" applyProtection="1">
      <alignment horizontal="center" vertical="center"/>
      <protection locked="0"/>
    </xf>
    <xf numFmtId="49" fontId="20" fillId="4" borderId="2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top"/>
    </xf>
    <xf numFmtId="49" fontId="20" fillId="0" borderId="1" xfId="0" applyNumberFormat="1" applyFont="1" applyBorder="1" applyAlignment="1">
      <alignment horizontal="right"/>
    </xf>
    <xf numFmtId="49" fontId="20" fillId="0" borderId="2" xfId="0" applyNumberFormat="1" applyFont="1" applyBorder="1" applyAlignment="1">
      <alignment horizontal="right"/>
    </xf>
    <xf numFmtId="164" fontId="20" fillId="0" borderId="1" xfId="3" applyNumberFormat="1" applyFont="1" applyBorder="1" applyAlignment="1">
      <alignment horizontal="center"/>
    </xf>
    <xf numFmtId="44" fontId="20" fillId="0" borderId="2" xfId="3" applyFont="1" applyBorder="1" applyAlignment="1">
      <alignment horizontal="center"/>
    </xf>
    <xf numFmtId="44" fontId="20" fillId="0" borderId="4" xfId="3" applyFont="1" applyBorder="1" applyAlignment="1">
      <alignment horizontal="center"/>
    </xf>
    <xf numFmtId="0" fontId="13" fillId="0" borderId="0" xfId="0" applyFont="1" applyAlignment="1">
      <alignment horizontal="left" vertical="top" wrapText="1"/>
    </xf>
    <xf numFmtId="0" fontId="19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164" fontId="19" fillId="0" borderId="1" xfId="0" applyNumberFormat="1" applyFont="1" applyBorder="1" applyAlignment="1">
      <alignment horizontal="right"/>
    </xf>
    <xf numFmtId="0" fontId="19" fillId="0" borderId="2" xfId="0" applyFont="1" applyBorder="1" applyAlignment="1">
      <alignment horizontal="right"/>
    </xf>
    <xf numFmtId="0" fontId="19" fillId="0" borderId="4" xfId="0" applyFont="1" applyBorder="1" applyAlignment="1">
      <alignment horizontal="right"/>
    </xf>
    <xf numFmtId="164" fontId="19" fillId="0" borderId="3" xfId="0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4" xfId="0" applyFont="1" applyBorder="1" applyAlignment="1">
      <alignment horizontal="left"/>
    </xf>
    <xf numFmtId="0" fontId="1" fillId="0" borderId="0" xfId="0" applyFont="1" applyAlignment="1">
      <alignment horizontal="justify" vertical="justify" wrapText="1"/>
    </xf>
    <xf numFmtId="0" fontId="20" fillId="0" borderId="1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6" xfId="0" applyFont="1" applyBorder="1"/>
    <xf numFmtId="164" fontId="19" fillId="0" borderId="6" xfId="0" applyNumberFormat="1" applyFont="1" applyBorder="1"/>
    <xf numFmtId="44" fontId="20" fillId="0" borderId="1" xfId="3" applyFont="1" applyBorder="1" applyAlignment="1">
      <alignment horizontal="center"/>
    </xf>
    <xf numFmtId="44" fontId="20" fillId="0" borderId="3" xfId="3" applyFont="1" applyBorder="1" applyAlignment="1">
      <alignment horizontal="center"/>
    </xf>
    <xf numFmtId="44" fontId="20" fillId="0" borderId="0" xfId="3" applyFont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6" xfId="0" applyFont="1" applyBorder="1" applyAlignment="1">
      <alignment horizontal="right"/>
    </xf>
    <xf numFmtId="43" fontId="20" fillId="0" borderId="6" xfId="1" applyFont="1" applyBorder="1"/>
    <xf numFmtId="164" fontId="19" fillId="0" borderId="3" xfId="0" applyNumberFormat="1" applyFont="1" applyBorder="1"/>
    <xf numFmtId="164" fontId="19" fillId="0" borderId="0" xfId="0" applyNumberFormat="1" applyFont="1"/>
    <xf numFmtId="0" fontId="19" fillId="0" borderId="0" xfId="4" applyFont="1" applyAlignment="1">
      <alignment horizontal="justify" vertical="justify" wrapText="1"/>
    </xf>
    <xf numFmtId="0" fontId="20" fillId="0" borderId="6" xfId="0" applyFont="1" applyBorder="1"/>
    <xf numFmtId="7" fontId="8" fillId="0" borderId="0" xfId="0" applyNumberFormat="1" applyFont="1" applyAlignment="1">
      <alignment horizontal="right" vertical="top" wrapText="1"/>
    </xf>
    <xf numFmtId="164" fontId="19" fillId="0" borderId="1" xfId="0" applyNumberFormat="1" applyFont="1" applyBorder="1"/>
    <xf numFmtId="164" fontId="19" fillId="0" borderId="2" xfId="0" applyNumberFormat="1" applyFont="1" applyBorder="1"/>
    <xf numFmtId="164" fontId="19" fillId="0" borderId="4" xfId="0" applyNumberFormat="1" applyFont="1" applyBorder="1"/>
    <xf numFmtId="0" fontId="20" fillId="0" borderId="1" xfId="0" applyFont="1" applyBorder="1" applyAlignment="1">
      <alignment horizontal="right"/>
    </xf>
    <xf numFmtId="0" fontId="20" fillId="0" borderId="2" xfId="0" applyFont="1" applyBorder="1" applyAlignment="1">
      <alignment horizontal="right"/>
    </xf>
    <xf numFmtId="0" fontId="20" fillId="0" borderId="4" xfId="0" applyFont="1" applyBorder="1" applyAlignment="1">
      <alignment horizontal="right"/>
    </xf>
    <xf numFmtId="164" fontId="20" fillId="0" borderId="1" xfId="3" applyNumberFormat="1" applyFont="1" applyBorder="1"/>
    <xf numFmtId="44" fontId="20" fillId="0" borderId="2" xfId="3" applyFont="1" applyBorder="1"/>
    <xf numFmtId="44" fontId="20" fillId="0" borderId="4" xfId="3" applyFont="1" applyBorder="1"/>
    <xf numFmtId="49" fontId="20" fillId="0" borderId="4" xfId="0" applyNumberFormat="1" applyFont="1" applyBorder="1" applyAlignment="1">
      <alignment horizontal="right"/>
    </xf>
    <xf numFmtId="44" fontId="20" fillId="0" borderId="6" xfId="3" applyFont="1" applyBorder="1"/>
    <xf numFmtId="44" fontId="20" fillId="0" borderId="3" xfId="3" applyFont="1" applyBorder="1"/>
    <xf numFmtId="44" fontId="20" fillId="0" borderId="0" xfId="3" applyFont="1" applyBorder="1"/>
    <xf numFmtId="0" fontId="20" fillId="0" borderId="1" xfId="0" applyFont="1" applyBorder="1"/>
    <xf numFmtId="0" fontId="20" fillId="0" borderId="2" xfId="0" applyFont="1" applyBorder="1"/>
    <xf numFmtId="0" fontId="20" fillId="0" borderId="4" xfId="0" applyFont="1" applyBorder="1"/>
    <xf numFmtId="0" fontId="20" fillId="0" borderId="0" xfId="0" applyFont="1" applyAlignment="1">
      <alignment horizontal="right"/>
    </xf>
    <xf numFmtId="43" fontId="20" fillId="0" borderId="0" xfId="1" applyFont="1" applyBorder="1" applyAlignment="1">
      <alignment horizontal="center"/>
    </xf>
    <xf numFmtId="0" fontId="19" fillId="0" borderId="0" xfId="0" applyFont="1" applyAlignment="1">
      <alignment horizontal="justify" vertical="justify" wrapText="1"/>
    </xf>
    <xf numFmtId="0" fontId="19" fillId="0" borderId="0" xfId="0" applyFont="1" applyAlignment="1">
      <alignment horizontal="justify" vertical="justify"/>
    </xf>
    <xf numFmtId="0" fontId="19" fillId="0" borderId="6" xfId="0" applyFont="1" applyBorder="1" applyAlignment="1">
      <alignment horizontal="left"/>
    </xf>
    <xf numFmtId="43" fontId="19" fillId="0" borderId="6" xfId="2" applyFont="1" applyBorder="1"/>
    <xf numFmtId="43" fontId="20" fillId="0" borderId="6" xfId="2" applyFont="1" applyBorder="1"/>
    <xf numFmtId="43" fontId="19" fillId="0" borderId="6" xfId="1" applyFont="1" applyBorder="1"/>
    <xf numFmtId="0" fontId="20" fillId="0" borderId="6" xfId="0" applyFont="1" applyBorder="1" applyAlignment="1">
      <alignment horizontal="right" wrapText="1"/>
    </xf>
    <xf numFmtId="43" fontId="19" fillId="0" borderId="6" xfId="1" applyFont="1" applyBorder="1" applyAlignment="1">
      <alignment horizontal="center"/>
    </xf>
    <xf numFmtId="43" fontId="20" fillId="0" borderId="6" xfId="1" applyFont="1" applyBorder="1" applyAlignment="1">
      <alignment horizontal="center"/>
    </xf>
    <xf numFmtId="0" fontId="20" fillId="0" borderId="0" xfId="0" applyFont="1" applyAlignment="1">
      <alignment horizontal="left"/>
    </xf>
    <xf numFmtId="43" fontId="19" fillId="0" borderId="0" xfId="1" applyFont="1" applyBorder="1" applyAlignment="1">
      <alignment horizontal="center"/>
    </xf>
    <xf numFmtId="0" fontId="20" fillId="0" borderId="0" xfId="0" applyFont="1" applyAlignment="1">
      <alignment horizontal="left" wrapText="1"/>
    </xf>
    <xf numFmtId="0" fontId="19" fillId="0" borderId="1" xfId="0" applyFont="1" applyBorder="1"/>
    <xf numFmtId="0" fontId="19" fillId="0" borderId="2" xfId="0" applyFont="1" applyBorder="1"/>
    <xf numFmtId="0" fontId="19" fillId="0" borderId="4" xfId="0" applyFont="1" applyBorder="1"/>
    <xf numFmtId="43" fontId="19" fillId="0" borderId="1" xfId="1" applyFont="1" applyBorder="1"/>
    <xf numFmtId="43" fontId="19" fillId="0" borderId="2" xfId="1" applyFont="1" applyBorder="1"/>
    <xf numFmtId="43" fontId="19" fillId="0" borderId="4" xfId="1" applyFont="1" applyBorder="1"/>
    <xf numFmtId="44" fontId="20" fillId="0" borderId="1" xfId="3" applyFont="1" applyBorder="1"/>
    <xf numFmtId="0" fontId="7" fillId="0" borderId="0" xfId="0" applyFont="1" applyAlignment="1">
      <alignment horizontal="justify" vertical="justify" wrapText="1"/>
    </xf>
    <xf numFmtId="43" fontId="19" fillId="0" borderId="1" xfId="1" applyFont="1" applyBorder="1" applyAlignment="1">
      <alignment horizontal="center"/>
    </xf>
    <xf numFmtId="43" fontId="19" fillId="0" borderId="2" xfId="1" applyFont="1" applyBorder="1" applyAlignment="1">
      <alignment horizontal="center"/>
    </xf>
    <xf numFmtId="43" fontId="19" fillId="0" borderId="4" xfId="1" applyFont="1" applyBorder="1" applyAlignment="1">
      <alignment horizontal="center"/>
    </xf>
    <xf numFmtId="9" fontId="19" fillId="0" borderId="1" xfId="0" applyNumberFormat="1" applyFont="1" applyBorder="1"/>
    <xf numFmtId="9" fontId="19" fillId="0" borderId="2" xfId="0" applyNumberFormat="1" applyFont="1" applyBorder="1"/>
    <xf numFmtId="9" fontId="19" fillId="0" borderId="4" xfId="0" applyNumberFormat="1" applyFont="1" applyBorder="1"/>
    <xf numFmtId="0" fontId="14" fillId="0" borderId="0" xfId="0" applyFont="1" applyAlignment="1">
      <alignment horizontal="center" vertical="justify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19" fillId="0" borderId="3" xfId="0" applyFont="1" applyBorder="1"/>
    <xf numFmtId="0" fontId="19" fillId="0" borderId="0" xfId="0" applyFont="1"/>
    <xf numFmtId="0" fontId="13" fillId="2" borderId="1" xfId="0" applyFont="1" applyFill="1" applyBorder="1" applyAlignment="1">
      <alignment horizontal="left" vertical="center" wrapText="1" indent="2"/>
    </xf>
    <xf numFmtId="0" fontId="13" fillId="2" borderId="2" xfId="0" applyFont="1" applyFill="1" applyBorder="1" applyAlignment="1">
      <alignment horizontal="left" vertical="center" wrapText="1" indent="2"/>
    </xf>
    <xf numFmtId="0" fontId="13" fillId="2" borderId="4" xfId="0" applyFont="1" applyFill="1" applyBorder="1" applyAlignment="1">
      <alignment horizontal="left" vertical="center" wrapText="1" indent="2"/>
    </xf>
    <xf numFmtId="4" fontId="13" fillId="2" borderId="1" xfId="0" applyNumberFormat="1" applyFont="1" applyFill="1" applyBorder="1" applyAlignment="1">
      <alignment horizontal="center" vertical="center"/>
    </xf>
    <xf numFmtId="4" fontId="13" fillId="2" borderId="4" xfId="0" applyNumberFormat="1" applyFont="1" applyFill="1" applyBorder="1" applyAlignment="1">
      <alignment horizontal="center" vertical="center"/>
    </xf>
    <xf numFmtId="0" fontId="19" fillId="2" borderId="2" xfId="0" applyFont="1" applyFill="1" applyBorder="1"/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center" wrapText="1"/>
    </xf>
    <xf numFmtId="0" fontId="14" fillId="3" borderId="6" xfId="0" applyFont="1" applyFill="1" applyBorder="1" applyAlignment="1">
      <alignment horizontal="left" vertical="center"/>
    </xf>
    <xf numFmtId="0" fontId="10" fillId="0" borderId="0" xfId="5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/>
      <protection locked="0"/>
    </xf>
    <xf numFmtId="43" fontId="19" fillId="0" borderId="2" xfId="1" applyFont="1" applyBorder="1" applyAlignment="1">
      <alignment horizontal="center" vertical="center"/>
    </xf>
    <xf numFmtId="43" fontId="19" fillId="0" borderId="4" xfId="1" applyFont="1" applyBorder="1" applyAlignment="1">
      <alignment horizontal="center" vertical="center"/>
    </xf>
    <xf numFmtId="0" fontId="19" fillId="0" borderId="1" xfId="0" applyFont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</cellXfs>
  <cellStyles count="6">
    <cellStyle name="Millares" xfId="1" builtinId="3"/>
    <cellStyle name="Millares 2" xfId="2" xr:uid="{00000000-0005-0000-0000-000001000000}"/>
    <cellStyle name="Moneda" xfId="3" builtinId="4"/>
    <cellStyle name="Normal" xfId="0" builtinId="0"/>
    <cellStyle name="Normal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78"/>
  <sheetViews>
    <sheetView tabSelected="1" topLeftCell="A29" zoomScale="84" zoomScaleNormal="84" workbookViewId="0">
      <selection activeCell="P257" sqref="P257"/>
    </sheetView>
  </sheetViews>
  <sheetFormatPr baseColWidth="10" defaultColWidth="8" defaultRowHeight="12" x14ac:dyDescent="0.25"/>
  <cols>
    <col min="1" max="2" width="3.5703125" style="1" customWidth="1"/>
    <col min="3" max="3" width="10.28515625" style="1" customWidth="1"/>
    <col min="4" max="7" width="7.85546875" style="1" customWidth="1"/>
    <col min="8" max="8" width="12" style="1" customWidth="1"/>
    <col min="9" max="9" width="9.5703125" style="1" customWidth="1"/>
    <col min="10" max="10" width="13.42578125" style="1" bestFit="1" customWidth="1"/>
    <col min="11" max="11" width="7.85546875" style="1" customWidth="1"/>
    <col min="12" max="12" width="11.7109375" style="1" customWidth="1"/>
    <col min="13" max="13" width="10.28515625" style="1" customWidth="1"/>
    <col min="14" max="14" width="5.28515625" style="1" customWidth="1"/>
    <col min="15" max="15" width="12.28515625" style="1" bestFit="1" customWidth="1"/>
    <col min="16" max="16" width="16.7109375" style="1" customWidth="1"/>
    <col min="17" max="17" width="4.28515625" style="1" customWidth="1"/>
    <col min="18" max="18" width="13.42578125" style="1" bestFit="1" customWidth="1"/>
    <col min="19" max="19" width="16" style="1" bestFit="1" customWidth="1"/>
    <col min="20" max="31" width="8" style="1"/>
    <col min="32" max="32" width="9.7109375" style="1" bestFit="1" customWidth="1"/>
    <col min="33" max="16384" width="8" style="1"/>
  </cols>
  <sheetData>
    <row r="1" spans="1:16" ht="12.75" customHeight="1" x14ac:dyDescent="0.25">
      <c r="B1" s="100" t="s">
        <v>71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2"/>
    </row>
    <row r="2" spans="1:16" ht="12" customHeight="1" x14ac:dyDescent="0.25">
      <c r="B2" s="103" t="s">
        <v>0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5"/>
    </row>
    <row r="3" spans="1:16" ht="12" customHeight="1" x14ac:dyDescent="0.25">
      <c r="B3" s="103" t="s">
        <v>1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5"/>
    </row>
    <row r="4" spans="1:16" ht="12" customHeight="1" thickBot="1" x14ac:dyDescent="0.3">
      <c r="B4" s="106" t="s">
        <v>141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8"/>
    </row>
    <row r="7" spans="1:1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3"/>
      <c r="B8" s="109" t="s">
        <v>2</v>
      </c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</row>
    <row r="9" spans="1:16" x14ac:dyDescent="0.25">
      <c r="A9" s="3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</row>
    <row r="10" spans="1:16" x14ac:dyDescent="0.25">
      <c r="A10" s="3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</row>
    <row r="11" spans="1:16" x14ac:dyDescent="0.25">
      <c r="A11" s="3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</row>
    <row r="12" spans="1:16" x14ac:dyDescent="0.25">
      <c r="A12" s="3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</row>
    <row r="13" spans="1:16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25">
      <c r="A14" s="3"/>
      <c r="B14" s="5" t="s">
        <v>3</v>
      </c>
      <c r="C14" s="6" t="s">
        <v>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3"/>
      <c r="B15" s="5" t="s">
        <v>5</v>
      </c>
      <c r="C15" s="6" t="s">
        <v>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3"/>
      <c r="B16" s="5" t="s">
        <v>7</v>
      </c>
      <c r="C16" s="6" t="s">
        <v>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B17" s="7"/>
      <c r="C17" s="8"/>
    </row>
    <row r="18" spans="1:16" x14ac:dyDescent="0.25">
      <c r="A18" s="110" t="s">
        <v>9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</row>
    <row r="19" spans="1:16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6" x14ac:dyDescent="0.25">
      <c r="B20" s="10" t="s">
        <v>10</v>
      </c>
      <c r="C20" s="10" t="s">
        <v>11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x14ac:dyDescent="0.25">
      <c r="A22" s="10"/>
      <c r="B22" s="11" t="s">
        <v>12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x14ac:dyDescent="0.25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 x14ac:dyDescent="0.2">
      <c r="B24" s="12" t="s">
        <v>13</v>
      </c>
      <c r="C24" s="11" t="s">
        <v>14</v>
      </c>
    </row>
    <row r="25" spans="1:16" x14ac:dyDescent="0.2">
      <c r="B25" s="12"/>
      <c r="C25" s="11"/>
    </row>
    <row r="26" spans="1:16" x14ac:dyDescent="0.25">
      <c r="B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ht="33.75" customHeight="1" x14ac:dyDescent="0.25">
      <c r="B27" s="13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</row>
    <row r="28" spans="1:16" x14ac:dyDescent="0.2">
      <c r="B28" s="13"/>
      <c r="C28" s="1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B29" s="13"/>
      <c r="C29" s="1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">
      <c r="B30" s="13"/>
      <c r="C30" s="16" t="s">
        <v>15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x14ac:dyDescent="0.25">
      <c r="B31" s="13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</row>
    <row r="32" spans="1:16" x14ac:dyDescent="0.2">
      <c r="B32" s="12"/>
      <c r="C32" s="117" t="s">
        <v>16</v>
      </c>
      <c r="D32" s="118"/>
      <c r="E32" s="118"/>
      <c r="F32" s="118"/>
      <c r="G32" s="118"/>
      <c r="H32" s="118"/>
      <c r="I32" s="118"/>
      <c r="J32" s="119">
        <v>2916504.77</v>
      </c>
      <c r="K32" s="120"/>
      <c r="L32" s="121"/>
    </row>
    <row r="33" spans="1:17" ht="12.75" customHeight="1" x14ac:dyDescent="0.2">
      <c r="B33" s="12"/>
      <c r="C33" s="117" t="s">
        <v>17</v>
      </c>
      <c r="D33" s="118"/>
      <c r="E33" s="118"/>
      <c r="F33" s="118"/>
      <c r="G33" s="118"/>
      <c r="H33" s="118"/>
      <c r="I33" s="118"/>
      <c r="J33" s="119">
        <v>79.239999999999995</v>
      </c>
      <c r="K33" s="120"/>
      <c r="L33" s="121"/>
    </row>
    <row r="34" spans="1:17" x14ac:dyDescent="0.2">
      <c r="B34" s="12"/>
      <c r="C34" s="111" t="s">
        <v>18</v>
      </c>
      <c r="D34" s="112"/>
      <c r="E34" s="112"/>
      <c r="F34" s="112"/>
      <c r="G34" s="112"/>
      <c r="H34" s="112"/>
      <c r="I34" s="112"/>
      <c r="J34" s="113">
        <f>SUM(J32:L33)</f>
        <v>2916584.0100000002</v>
      </c>
      <c r="K34" s="114"/>
      <c r="L34" s="115"/>
    </row>
    <row r="35" spans="1:17" x14ac:dyDescent="0.2">
      <c r="B35" s="12"/>
      <c r="C35" s="11"/>
    </row>
    <row r="36" spans="1:17" x14ac:dyDescent="0.25">
      <c r="B36" s="1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7" x14ac:dyDescent="0.2">
      <c r="A37" s="11"/>
      <c r="B37" s="12" t="s">
        <v>13</v>
      </c>
      <c r="C37" s="11" t="s">
        <v>144</v>
      </c>
    </row>
    <row r="38" spans="1:17" x14ac:dyDescent="0.2">
      <c r="A38" s="11"/>
      <c r="B38" s="12"/>
      <c r="C38" s="11"/>
    </row>
    <row r="39" spans="1:17" s="6" customFormat="1" ht="11.25" x14ac:dyDescent="0.25">
      <c r="A39" s="19"/>
      <c r="B39" s="20"/>
      <c r="C39" s="125" t="s">
        <v>19</v>
      </c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</row>
    <row r="40" spans="1:17" s="6" customFormat="1" ht="11.25" x14ac:dyDescent="0.25">
      <c r="A40" s="19"/>
      <c r="B40" s="21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</row>
    <row r="41" spans="1:17" x14ac:dyDescent="0.25">
      <c r="A41" s="22"/>
      <c r="B41" s="23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7" x14ac:dyDescent="0.2">
      <c r="A42" s="22"/>
      <c r="B42" s="23"/>
      <c r="C42" s="126" t="s">
        <v>20</v>
      </c>
      <c r="D42" s="127"/>
      <c r="E42" s="127"/>
      <c r="F42" s="127"/>
      <c r="G42" s="127"/>
      <c r="H42" s="127"/>
      <c r="I42" s="127"/>
      <c r="J42" s="128">
        <v>2024</v>
      </c>
      <c r="K42" s="129"/>
      <c r="L42" s="130"/>
      <c r="M42" s="131"/>
      <c r="N42" s="132"/>
      <c r="O42" s="132"/>
    </row>
    <row r="43" spans="1:17" x14ac:dyDescent="0.2">
      <c r="A43" s="22"/>
      <c r="B43" s="23"/>
      <c r="C43" s="117" t="s">
        <v>21</v>
      </c>
      <c r="D43" s="118"/>
      <c r="E43" s="118"/>
      <c r="F43" s="118"/>
      <c r="G43" s="118"/>
      <c r="H43" s="118"/>
      <c r="I43" s="118"/>
      <c r="J43" s="119">
        <v>2533.96</v>
      </c>
      <c r="K43" s="120"/>
      <c r="L43" s="121"/>
      <c r="M43" s="122"/>
      <c r="N43" s="123"/>
      <c r="O43" s="123"/>
      <c r="Q43" s="28"/>
    </row>
    <row r="44" spans="1:17" x14ac:dyDescent="0.2">
      <c r="A44" s="22"/>
      <c r="B44" s="23"/>
      <c r="C44" s="17" t="s">
        <v>22</v>
      </c>
      <c r="D44" s="18"/>
      <c r="E44" s="18"/>
      <c r="F44" s="18"/>
      <c r="G44" s="18"/>
      <c r="H44" s="18"/>
      <c r="I44" s="18"/>
      <c r="J44" s="119">
        <v>540.92999999999995</v>
      </c>
      <c r="K44" s="120"/>
      <c r="L44" s="121"/>
      <c r="M44" s="26"/>
      <c r="N44" s="27"/>
      <c r="O44" s="27"/>
    </row>
    <row r="45" spans="1:17" x14ac:dyDescent="0.2">
      <c r="A45" s="22"/>
      <c r="B45" s="23"/>
      <c r="C45" s="117" t="s">
        <v>23</v>
      </c>
      <c r="D45" s="118"/>
      <c r="E45" s="118"/>
      <c r="F45" s="118"/>
      <c r="G45" s="118"/>
      <c r="H45" s="118"/>
      <c r="I45" s="124"/>
      <c r="J45" s="119">
        <v>12044.79</v>
      </c>
      <c r="K45" s="120"/>
      <c r="L45" s="121"/>
      <c r="M45" s="26"/>
      <c r="N45" s="27"/>
      <c r="O45" s="27"/>
    </row>
    <row r="46" spans="1:17" x14ac:dyDescent="0.2">
      <c r="A46" s="22"/>
      <c r="B46" s="23"/>
      <c r="C46" s="111" t="s">
        <v>18</v>
      </c>
      <c r="D46" s="112"/>
      <c r="E46" s="112"/>
      <c r="F46" s="112"/>
      <c r="G46" s="112"/>
      <c r="H46" s="112"/>
      <c r="I46" s="112"/>
      <c r="J46" s="135">
        <f>SUM(J43:L45)</f>
        <v>15119.68</v>
      </c>
      <c r="K46" s="114"/>
      <c r="L46" s="115"/>
      <c r="M46" s="136"/>
      <c r="N46" s="137"/>
      <c r="O46" s="137"/>
    </row>
    <row r="47" spans="1:17" x14ac:dyDescent="0.25">
      <c r="A47" s="22"/>
      <c r="B47" s="23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spans="1:17" x14ac:dyDescent="0.25">
      <c r="A48" s="22"/>
      <c r="B48" s="23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1:19" x14ac:dyDescent="0.25">
      <c r="A49" s="14"/>
      <c r="B49" s="29"/>
      <c r="C49" s="30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spans="1:19" x14ac:dyDescent="0.2">
      <c r="A50" s="14"/>
      <c r="B50" s="12" t="s">
        <v>13</v>
      </c>
      <c r="C50" s="11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9" x14ac:dyDescent="0.2">
      <c r="A51" s="14"/>
      <c r="B51" s="12"/>
      <c r="C51" s="11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9" x14ac:dyDescent="0.2">
      <c r="B52" s="13"/>
      <c r="C52" s="14"/>
      <c r="D52" s="31"/>
      <c r="E52" s="31"/>
      <c r="F52" s="31"/>
      <c r="G52" s="31"/>
      <c r="H52" s="31"/>
      <c r="I52" s="31"/>
      <c r="J52" s="31"/>
      <c r="K52" s="31"/>
      <c r="L52" s="32"/>
      <c r="M52" s="32"/>
      <c r="N52" s="32"/>
      <c r="O52" s="32"/>
      <c r="P52" s="32"/>
    </row>
    <row r="53" spans="1:19" x14ac:dyDescent="0.2">
      <c r="B53" s="13"/>
      <c r="C53" s="16" t="s">
        <v>25</v>
      </c>
      <c r="D53" s="31"/>
      <c r="E53" s="31"/>
      <c r="F53" s="31"/>
      <c r="G53" s="31"/>
      <c r="H53" s="31"/>
      <c r="I53" s="31"/>
      <c r="J53" s="31"/>
      <c r="K53" s="31"/>
      <c r="L53" s="32"/>
      <c r="M53" s="32"/>
      <c r="N53" s="32"/>
      <c r="O53" s="32"/>
      <c r="P53" s="32"/>
    </row>
    <row r="54" spans="1:19" x14ac:dyDescent="0.2">
      <c r="B54" s="13"/>
      <c r="C54" s="16"/>
      <c r="D54" s="31"/>
      <c r="E54" s="31"/>
      <c r="F54" s="31"/>
      <c r="G54" s="31"/>
      <c r="H54" s="31"/>
      <c r="I54" s="31"/>
      <c r="J54" s="31"/>
      <c r="K54" s="31"/>
      <c r="L54" s="32"/>
      <c r="M54" s="32"/>
      <c r="N54" s="32"/>
      <c r="O54" s="32"/>
      <c r="P54" s="32"/>
    </row>
    <row r="55" spans="1:19" x14ac:dyDescent="0.2">
      <c r="B55" s="13"/>
      <c r="C55" s="15" t="s">
        <v>26</v>
      </c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2"/>
      <c r="P55" s="32"/>
    </row>
    <row r="56" spans="1:19" x14ac:dyDescent="0.2">
      <c r="B56" s="13"/>
      <c r="C56" s="14"/>
      <c r="D56" s="31"/>
      <c r="E56" s="31"/>
      <c r="F56" s="31"/>
      <c r="G56" s="31"/>
      <c r="H56" s="31"/>
      <c r="I56" s="31"/>
      <c r="J56" s="31"/>
      <c r="K56" s="31"/>
      <c r="L56" s="32"/>
      <c r="M56" s="32"/>
      <c r="N56" s="32"/>
      <c r="O56" s="32"/>
      <c r="P56" s="32"/>
    </row>
    <row r="57" spans="1:19" x14ac:dyDescent="0.2">
      <c r="B57" s="13"/>
      <c r="D57" s="138" t="s">
        <v>20</v>
      </c>
      <c r="E57" s="138"/>
      <c r="F57" s="138"/>
      <c r="G57" s="138"/>
      <c r="H57" s="138"/>
      <c r="I57" s="138"/>
      <c r="J57" s="138"/>
      <c r="K57" s="138"/>
      <c r="L57" s="138"/>
      <c r="M57" s="138">
        <v>2024</v>
      </c>
      <c r="N57" s="138"/>
      <c r="O57" s="138"/>
    </row>
    <row r="58" spans="1:19" x14ac:dyDescent="0.2">
      <c r="B58" s="13"/>
      <c r="D58" s="133" t="s">
        <v>27</v>
      </c>
      <c r="E58" s="133"/>
      <c r="F58" s="133"/>
      <c r="G58" s="133"/>
      <c r="H58" s="133"/>
      <c r="I58" s="133"/>
      <c r="J58" s="133"/>
      <c r="K58" s="133"/>
      <c r="L58" s="133"/>
      <c r="M58" s="134">
        <v>3590117.47</v>
      </c>
      <c r="N58" s="133"/>
      <c r="O58" s="133"/>
    </row>
    <row r="59" spans="1:19" x14ac:dyDescent="0.2">
      <c r="B59" s="13"/>
      <c r="D59" s="133" t="s">
        <v>28</v>
      </c>
      <c r="E59" s="133"/>
      <c r="F59" s="133"/>
      <c r="G59" s="133"/>
      <c r="H59" s="133"/>
      <c r="I59" s="133"/>
      <c r="J59" s="133"/>
      <c r="K59" s="133"/>
      <c r="L59" s="133"/>
      <c r="M59" s="134">
        <v>111368.41</v>
      </c>
      <c r="N59" s="133"/>
      <c r="O59" s="133"/>
    </row>
    <row r="60" spans="1:19" x14ac:dyDescent="0.2">
      <c r="B60" s="13"/>
      <c r="D60" s="133" t="s">
        <v>29</v>
      </c>
      <c r="E60" s="133"/>
      <c r="F60" s="133"/>
      <c r="G60" s="133"/>
      <c r="H60" s="133"/>
      <c r="I60" s="133"/>
      <c r="J60" s="133"/>
      <c r="K60" s="133"/>
      <c r="L60" s="133"/>
      <c r="M60" s="134">
        <v>28197.06</v>
      </c>
      <c r="N60" s="133"/>
      <c r="O60" s="133"/>
    </row>
    <row r="61" spans="1:19" x14ac:dyDescent="0.2">
      <c r="B61" s="13"/>
      <c r="D61" s="133" t="s">
        <v>30</v>
      </c>
      <c r="E61" s="133"/>
      <c r="F61" s="133"/>
      <c r="G61" s="133"/>
      <c r="H61" s="133"/>
      <c r="I61" s="133"/>
      <c r="J61" s="133"/>
      <c r="K61" s="133"/>
      <c r="L61" s="133"/>
      <c r="M61" s="134">
        <v>2002199</v>
      </c>
      <c r="N61" s="133"/>
      <c r="O61" s="133"/>
    </row>
    <row r="62" spans="1:19" x14ac:dyDescent="0.2">
      <c r="B62" s="13"/>
      <c r="D62" s="133" t="s">
        <v>31</v>
      </c>
      <c r="E62" s="133"/>
      <c r="F62" s="133"/>
      <c r="G62" s="133"/>
      <c r="H62" s="133"/>
      <c r="I62" s="133"/>
      <c r="J62" s="133"/>
      <c r="K62" s="133"/>
      <c r="L62" s="133"/>
      <c r="M62" s="134">
        <v>13572</v>
      </c>
      <c r="N62" s="133"/>
      <c r="O62" s="133"/>
    </row>
    <row r="63" spans="1:19" x14ac:dyDescent="0.2">
      <c r="B63" s="13"/>
      <c r="D63" s="133" t="s">
        <v>32</v>
      </c>
      <c r="E63" s="133"/>
      <c r="F63" s="133"/>
      <c r="G63" s="133"/>
      <c r="H63" s="133"/>
      <c r="I63" s="133"/>
      <c r="J63" s="133"/>
      <c r="K63" s="133"/>
      <c r="L63" s="133"/>
      <c r="M63" s="134">
        <v>31844.639999999999</v>
      </c>
      <c r="N63" s="133"/>
      <c r="O63" s="133"/>
    </row>
    <row r="64" spans="1:19" x14ac:dyDescent="0.2">
      <c r="B64" s="13"/>
      <c r="D64" s="139" t="s">
        <v>131</v>
      </c>
      <c r="E64" s="139"/>
      <c r="F64" s="139"/>
      <c r="G64" s="139"/>
      <c r="H64" s="139"/>
      <c r="I64" s="139"/>
      <c r="J64" s="139"/>
      <c r="K64" s="139"/>
      <c r="L64" s="139"/>
      <c r="M64" s="140">
        <f>SUM(M58:O63)</f>
        <v>5777298.5800000001</v>
      </c>
      <c r="N64" s="140"/>
      <c r="O64" s="140"/>
      <c r="P64" s="33"/>
      <c r="R64" s="34"/>
      <c r="S64" s="33"/>
    </row>
    <row r="65" spans="1:18" x14ac:dyDescent="0.2">
      <c r="B65" s="13"/>
      <c r="D65" s="133" t="s">
        <v>33</v>
      </c>
      <c r="E65" s="133"/>
      <c r="F65" s="133"/>
      <c r="G65" s="133"/>
      <c r="H65" s="133"/>
      <c r="I65" s="133"/>
      <c r="J65" s="133"/>
      <c r="K65" s="133"/>
      <c r="L65" s="133"/>
      <c r="M65" s="134">
        <v>887715.05</v>
      </c>
      <c r="N65" s="133"/>
      <c r="O65" s="133"/>
    </row>
    <row r="66" spans="1:18" x14ac:dyDescent="0.2">
      <c r="B66" s="13"/>
      <c r="D66" s="139" t="s">
        <v>132</v>
      </c>
      <c r="E66" s="139"/>
      <c r="F66" s="139"/>
      <c r="G66" s="139"/>
      <c r="H66" s="139"/>
      <c r="I66" s="139"/>
      <c r="J66" s="139"/>
      <c r="K66" s="139"/>
      <c r="L66" s="139"/>
      <c r="M66" s="140">
        <f>SUM(M65:O65)</f>
        <v>887715.05</v>
      </c>
      <c r="N66" s="140"/>
      <c r="O66" s="140"/>
      <c r="Q66" s="33"/>
    </row>
    <row r="67" spans="1:18" x14ac:dyDescent="0.2">
      <c r="B67" s="13"/>
      <c r="D67" s="117" t="s">
        <v>34</v>
      </c>
      <c r="E67" s="118"/>
      <c r="F67" s="118"/>
      <c r="G67" s="118"/>
      <c r="H67" s="118"/>
      <c r="I67" s="118"/>
      <c r="J67" s="118"/>
      <c r="K67" s="118"/>
      <c r="L67" s="124"/>
      <c r="M67" s="134">
        <v>1732953.16</v>
      </c>
      <c r="N67" s="133"/>
      <c r="O67" s="133"/>
      <c r="R67" s="35"/>
    </row>
    <row r="68" spans="1:18" x14ac:dyDescent="0.2">
      <c r="B68" s="13"/>
      <c r="D68" s="139" t="s">
        <v>133</v>
      </c>
      <c r="E68" s="139"/>
      <c r="F68" s="139"/>
      <c r="G68" s="139"/>
      <c r="H68" s="139"/>
      <c r="I68" s="139"/>
      <c r="J68" s="139"/>
      <c r="K68" s="139"/>
      <c r="L68" s="139"/>
      <c r="M68" s="140">
        <f>SUM(M67)</f>
        <v>1732953.16</v>
      </c>
      <c r="N68" s="140"/>
      <c r="O68" s="140"/>
    </row>
    <row r="69" spans="1:18" x14ac:dyDescent="0.2">
      <c r="B69" s="13"/>
      <c r="C69" s="14"/>
      <c r="D69" s="31"/>
      <c r="E69" s="31"/>
      <c r="F69" s="31"/>
      <c r="G69" s="31"/>
      <c r="H69" s="31"/>
      <c r="I69" s="31"/>
      <c r="J69" s="31"/>
      <c r="K69" s="31"/>
      <c r="L69" s="32"/>
      <c r="M69" s="32"/>
      <c r="N69" s="32"/>
      <c r="O69" s="32"/>
      <c r="P69" s="32"/>
    </row>
    <row r="70" spans="1:18" x14ac:dyDescent="0.2">
      <c r="B70" s="13"/>
      <c r="C70" s="14"/>
      <c r="D70" s="31"/>
      <c r="E70" s="31"/>
      <c r="F70" s="31"/>
      <c r="G70" s="31"/>
      <c r="H70" s="31"/>
      <c r="I70" s="31"/>
      <c r="J70" s="31"/>
      <c r="K70" s="31"/>
      <c r="L70" s="32"/>
      <c r="M70" s="32"/>
      <c r="N70" s="32"/>
      <c r="O70" s="32"/>
      <c r="P70" s="32"/>
    </row>
    <row r="72" spans="1:18" x14ac:dyDescent="0.2">
      <c r="A72" s="11"/>
      <c r="B72" s="36" t="s">
        <v>35</v>
      </c>
    </row>
    <row r="73" spans="1:18" s="6" customFormat="1" x14ac:dyDescent="0.2">
      <c r="A73" s="37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</row>
    <row r="74" spans="1:18" ht="12" customHeight="1" x14ac:dyDescent="0.2">
      <c r="A74" s="39"/>
      <c r="B74" s="38"/>
      <c r="C74" s="143" t="s">
        <v>145</v>
      </c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</row>
    <row r="75" spans="1:18" x14ac:dyDescent="0.2">
      <c r="A75" s="39"/>
      <c r="B75" s="38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</row>
    <row r="76" spans="1:18" x14ac:dyDescent="0.2">
      <c r="A76" s="39"/>
      <c r="B76" s="38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</row>
    <row r="77" spans="1:18" x14ac:dyDescent="0.2">
      <c r="A77" s="39"/>
      <c r="B77" s="38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</row>
    <row r="78" spans="1:18" x14ac:dyDescent="0.2">
      <c r="A78" s="39"/>
      <c r="B78" s="38"/>
      <c r="C78" s="22"/>
      <c r="D78" s="22"/>
      <c r="E78" s="144" t="s">
        <v>20</v>
      </c>
      <c r="F78" s="144"/>
      <c r="G78" s="144"/>
      <c r="H78" s="144"/>
      <c r="I78" s="138">
        <v>2024</v>
      </c>
      <c r="J78" s="138"/>
      <c r="K78" s="138"/>
      <c r="L78" s="131"/>
      <c r="M78" s="132"/>
      <c r="N78" s="132"/>
      <c r="P78" s="40"/>
    </row>
    <row r="79" spans="1:18" x14ac:dyDescent="0.2">
      <c r="A79" s="39"/>
      <c r="B79" s="38"/>
      <c r="C79" s="22"/>
      <c r="D79" s="22"/>
      <c r="E79" s="133" t="s">
        <v>36</v>
      </c>
      <c r="F79" s="133"/>
      <c r="G79" s="133"/>
      <c r="H79" s="133"/>
      <c r="I79" s="134">
        <v>169270.81</v>
      </c>
      <c r="J79" s="133"/>
      <c r="K79" s="133"/>
      <c r="L79" s="141"/>
      <c r="M79" s="142"/>
      <c r="N79" s="142"/>
      <c r="P79" s="22"/>
    </row>
    <row r="80" spans="1:18" x14ac:dyDescent="0.2">
      <c r="A80" s="39"/>
      <c r="B80" s="38"/>
      <c r="C80" s="22"/>
      <c r="D80" s="22"/>
      <c r="E80" s="133" t="s">
        <v>37</v>
      </c>
      <c r="F80" s="133"/>
      <c r="G80" s="133"/>
      <c r="H80" s="133"/>
      <c r="I80" s="134">
        <v>0</v>
      </c>
      <c r="J80" s="133"/>
      <c r="K80" s="133"/>
      <c r="L80" s="141"/>
      <c r="M80" s="142"/>
      <c r="N80" s="142"/>
      <c r="P80" s="22"/>
    </row>
    <row r="81" spans="1:20" x14ac:dyDescent="0.2">
      <c r="A81" s="39"/>
      <c r="B81" s="38"/>
      <c r="C81" s="22"/>
      <c r="D81" s="22"/>
      <c r="E81" s="111" t="s">
        <v>38</v>
      </c>
      <c r="F81" s="112"/>
      <c r="G81" s="112"/>
      <c r="H81" s="155"/>
      <c r="I81" s="156">
        <f>SUM(I79:K80)</f>
        <v>169270.81</v>
      </c>
      <c r="J81" s="156"/>
      <c r="K81" s="156"/>
      <c r="L81" s="157"/>
      <c r="M81" s="158"/>
      <c r="N81" s="158"/>
      <c r="P81" s="22"/>
    </row>
    <row r="82" spans="1:20" x14ac:dyDescent="0.2">
      <c r="A82" s="39"/>
      <c r="B82" s="38"/>
      <c r="C82" s="22"/>
      <c r="D82" s="22"/>
      <c r="E82" s="41"/>
      <c r="F82" s="41"/>
      <c r="G82" s="41"/>
      <c r="H82" s="41"/>
      <c r="I82" s="42"/>
      <c r="J82" s="42"/>
      <c r="K82" s="42"/>
      <c r="L82" s="42"/>
      <c r="M82" s="42"/>
      <c r="N82" s="42"/>
      <c r="P82" s="22"/>
    </row>
    <row r="83" spans="1:20" x14ac:dyDescent="0.2">
      <c r="A83" s="39"/>
      <c r="B83" s="38"/>
      <c r="C83" s="22"/>
      <c r="D83" s="22"/>
      <c r="E83" s="41"/>
      <c r="F83" s="41"/>
      <c r="G83" s="41"/>
      <c r="H83" s="41"/>
      <c r="I83" s="42"/>
      <c r="J83" s="42"/>
      <c r="K83" s="42"/>
      <c r="L83" s="42"/>
      <c r="M83" s="42"/>
      <c r="N83" s="42"/>
      <c r="P83" s="22"/>
    </row>
    <row r="84" spans="1:20" x14ac:dyDescent="0.2">
      <c r="A84" s="39"/>
      <c r="B84" s="38"/>
      <c r="C84" s="22"/>
      <c r="D84" s="22"/>
      <c r="E84" s="41"/>
      <c r="F84" s="41"/>
      <c r="G84" s="41"/>
      <c r="H84" s="41"/>
      <c r="I84" s="42"/>
      <c r="J84" s="42"/>
      <c r="K84" s="42"/>
      <c r="L84" s="42"/>
      <c r="M84" s="42"/>
      <c r="N84" s="42"/>
      <c r="P84" s="22"/>
    </row>
    <row r="85" spans="1:20" x14ac:dyDescent="0.2">
      <c r="A85" s="39"/>
      <c r="B85" s="38"/>
      <c r="C85" s="22"/>
      <c r="D85" s="22"/>
      <c r="E85" s="41"/>
      <c r="F85" s="41"/>
      <c r="G85" s="41"/>
      <c r="H85" s="41"/>
      <c r="I85" s="42"/>
      <c r="J85" s="42"/>
      <c r="K85" s="42"/>
      <c r="L85" s="42"/>
      <c r="M85" s="42"/>
      <c r="N85" s="42"/>
      <c r="P85" s="22"/>
    </row>
    <row r="86" spans="1:20" x14ac:dyDescent="0.2">
      <c r="A86" s="39"/>
      <c r="B86" s="38"/>
      <c r="C86" s="22"/>
      <c r="D86" s="22"/>
      <c r="E86" s="41"/>
      <c r="F86" s="41"/>
      <c r="G86" s="41"/>
      <c r="H86" s="41"/>
      <c r="I86" s="42"/>
      <c r="J86" s="42"/>
      <c r="K86" s="42"/>
      <c r="L86" s="42"/>
      <c r="M86" s="42"/>
      <c r="N86" s="42"/>
      <c r="P86" s="22"/>
    </row>
    <row r="87" spans="1:20" x14ac:dyDescent="0.2">
      <c r="A87" s="39"/>
      <c r="B87" s="38"/>
      <c r="C87" s="22"/>
      <c r="D87" s="22"/>
      <c r="E87" s="41"/>
      <c r="F87" s="41"/>
      <c r="G87" s="41"/>
      <c r="H87" s="41"/>
      <c r="I87" s="42"/>
      <c r="J87" s="42"/>
      <c r="K87" s="42"/>
      <c r="L87" s="42"/>
      <c r="M87" s="42"/>
      <c r="N87" s="42"/>
      <c r="P87" s="22"/>
    </row>
    <row r="88" spans="1:20" x14ac:dyDescent="0.2">
      <c r="A88" s="39"/>
      <c r="B88" s="12" t="s">
        <v>13</v>
      </c>
      <c r="C88" s="16" t="s">
        <v>39</v>
      </c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</row>
    <row r="89" spans="1:20" x14ac:dyDescent="0.2">
      <c r="A89" s="39"/>
      <c r="B89" s="12"/>
      <c r="C89" s="16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</row>
    <row r="90" spans="1:20" x14ac:dyDescent="0.2">
      <c r="A90" s="39"/>
      <c r="B90" s="38"/>
      <c r="C90" s="43" t="s">
        <v>40</v>
      </c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</row>
    <row r="91" spans="1:20" x14ac:dyDescent="0.2">
      <c r="A91" s="39"/>
      <c r="B91" s="38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</row>
    <row r="92" spans="1:20" x14ac:dyDescent="0.2">
      <c r="A92" s="39"/>
      <c r="B92" s="38"/>
      <c r="C92" s="22"/>
      <c r="D92" s="159" t="s">
        <v>20</v>
      </c>
      <c r="E92" s="160"/>
      <c r="F92" s="160"/>
      <c r="G92" s="160"/>
      <c r="H92" s="160"/>
      <c r="I92" s="160"/>
      <c r="J92" s="160"/>
      <c r="K92" s="160"/>
      <c r="L92" s="161"/>
      <c r="M92" s="128" t="s">
        <v>41</v>
      </c>
      <c r="N92" s="129"/>
      <c r="O92" s="130"/>
    </row>
    <row r="93" spans="1:20" x14ac:dyDescent="0.2">
      <c r="A93" s="39"/>
      <c r="B93" s="38"/>
      <c r="C93" s="22"/>
      <c r="D93" s="133" t="s">
        <v>42</v>
      </c>
      <c r="E93" s="133"/>
      <c r="F93" s="133"/>
      <c r="G93" s="133"/>
      <c r="H93" s="133"/>
      <c r="I93" s="133"/>
      <c r="J93" s="133"/>
      <c r="K93" s="133"/>
      <c r="L93" s="133"/>
      <c r="M93" s="146">
        <v>-18781.939999999999</v>
      </c>
      <c r="N93" s="147"/>
      <c r="O93" s="148"/>
      <c r="Q93" s="145"/>
      <c r="R93" s="145"/>
      <c r="S93" s="145"/>
      <c r="T93" s="145"/>
    </row>
    <row r="94" spans="1:20" x14ac:dyDescent="0.2">
      <c r="A94" s="39"/>
      <c r="B94" s="38"/>
      <c r="C94" s="22"/>
      <c r="D94" s="133" t="s">
        <v>43</v>
      </c>
      <c r="E94" s="133"/>
      <c r="F94" s="133"/>
      <c r="G94" s="133"/>
      <c r="H94" s="133"/>
      <c r="I94" s="133"/>
      <c r="J94" s="133"/>
      <c r="K94" s="133"/>
      <c r="L94" s="133"/>
      <c r="M94" s="146">
        <v>-6092.77</v>
      </c>
      <c r="N94" s="147"/>
      <c r="O94" s="148"/>
      <c r="Q94" s="34"/>
    </row>
    <row r="95" spans="1:20" x14ac:dyDescent="0.2">
      <c r="A95" s="39"/>
      <c r="B95" s="38"/>
      <c r="C95" s="22"/>
      <c r="D95" s="133" t="s">
        <v>44</v>
      </c>
      <c r="E95" s="133"/>
      <c r="F95" s="133"/>
      <c r="G95" s="133"/>
      <c r="H95" s="133"/>
      <c r="I95" s="133"/>
      <c r="J95" s="133"/>
      <c r="K95" s="133"/>
      <c r="L95" s="133"/>
      <c r="M95" s="146">
        <v>194145.32</v>
      </c>
      <c r="N95" s="147"/>
      <c r="O95" s="148"/>
      <c r="Q95" s="34"/>
    </row>
    <row r="96" spans="1:20" x14ac:dyDescent="0.2">
      <c r="A96" s="39"/>
      <c r="B96" s="38"/>
      <c r="C96" s="22"/>
      <c r="D96" s="117" t="s">
        <v>129</v>
      </c>
      <c r="E96" s="118"/>
      <c r="F96" s="118"/>
      <c r="G96" s="118"/>
      <c r="H96" s="118"/>
      <c r="I96" s="118"/>
      <c r="J96" s="118"/>
      <c r="K96" s="118"/>
      <c r="L96" s="124"/>
      <c r="M96" s="146">
        <v>0.2</v>
      </c>
      <c r="N96" s="147"/>
      <c r="O96" s="148"/>
      <c r="Q96" s="34"/>
    </row>
    <row r="97" spans="1:16" x14ac:dyDescent="0.2">
      <c r="A97" s="39"/>
      <c r="B97" s="38"/>
      <c r="C97" s="22"/>
      <c r="D97" s="149" t="s">
        <v>45</v>
      </c>
      <c r="E97" s="150"/>
      <c r="F97" s="150"/>
      <c r="G97" s="150"/>
      <c r="H97" s="150"/>
      <c r="I97" s="150"/>
      <c r="J97" s="150"/>
      <c r="K97" s="150"/>
      <c r="L97" s="151"/>
      <c r="M97" s="152">
        <f>SUM(M93:O96)</f>
        <v>169270.81000000003</v>
      </c>
      <c r="N97" s="153"/>
      <c r="O97" s="154"/>
    </row>
    <row r="98" spans="1:16" x14ac:dyDescent="0.2">
      <c r="A98" s="39"/>
      <c r="B98" s="38"/>
      <c r="C98" s="22"/>
      <c r="D98" s="46"/>
      <c r="E98" s="46"/>
      <c r="F98" s="46"/>
      <c r="G98" s="46"/>
      <c r="H98" s="46"/>
      <c r="I98" s="46"/>
      <c r="J98" s="46"/>
      <c r="K98" s="46"/>
      <c r="L98" s="46"/>
      <c r="M98" s="42"/>
      <c r="N98" s="42"/>
      <c r="O98" s="42"/>
    </row>
    <row r="99" spans="1:16" x14ac:dyDescent="0.2">
      <c r="A99" s="39"/>
      <c r="B99" s="38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</row>
    <row r="100" spans="1:16" x14ac:dyDescent="0.2">
      <c r="A100" s="39"/>
      <c r="B100" s="38"/>
      <c r="I100" s="15"/>
      <c r="J100" s="15"/>
      <c r="K100" s="15"/>
      <c r="L100" s="15"/>
      <c r="M100" s="15"/>
      <c r="N100" s="15"/>
      <c r="O100" s="15"/>
      <c r="P100" s="15"/>
    </row>
    <row r="101" spans="1:16" x14ac:dyDescent="0.2">
      <c r="A101" s="39"/>
      <c r="B101" s="38"/>
      <c r="C101" s="16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</row>
    <row r="102" spans="1:16" x14ac:dyDescent="0.2">
      <c r="A102" s="39"/>
      <c r="B102" s="38"/>
      <c r="C102" s="16" t="s">
        <v>46</v>
      </c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</row>
    <row r="103" spans="1:16" x14ac:dyDescent="0.2">
      <c r="A103" s="39"/>
      <c r="B103" s="38"/>
      <c r="C103" s="16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</row>
    <row r="104" spans="1:16" ht="12" customHeight="1" x14ac:dyDescent="0.2">
      <c r="A104" s="39"/>
      <c r="B104" s="38"/>
      <c r="C104" s="164" t="s">
        <v>122</v>
      </c>
      <c r="D104" s="164"/>
      <c r="E104" s="164"/>
      <c r="F104" s="164"/>
      <c r="G104" s="164"/>
      <c r="H104" s="164"/>
      <c r="I104" s="164"/>
      <c r="J104" s="164"/>
      <c r="K104" s="164"/>
      <c r="L104" s="164"/>
      <c r="M104" s="164"/>
      <c r="N104" s="164"/>
      <c r="O104" s="164"/>
      <c r="P104" s="164"/>
    </row>
    <row r="105" spans="1:16" x14ac:dyDescent="0.2">
      <c r="A105" s="39"/>
      <c r="B105" s="38"/>
      <c r="C105" s="164"/>
      <c r="D105" s="164"/>
      <c r="E105" s="164"/>
      <c r="F105" s="164"/>
      <c r="G105" s="164"/>
      <c r="H105" s="164"/>
      <c r="I105" s="164"/>
      <c r="J105" s="164"/>
      <c r="K105" s="164"/>
      <c r="L105" s="164"/>
      <c r="M105" s="164"/>
      <c r="N105" s="164"/>
      <c r="O105" s="164"/>
      <c r="P105" s="164"/>
    </row>
    <row r="106" spans="1:16" x14ac:dyDescent="0.2">
      <c r="A106" s="39"/>
      <c r="B106" s="38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</row>
    <row r="107" spans="1:16" x14ac:dyDescent="0.2">
      <c r="A107" s="39"/>
      <c r="B107" s="38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</row>
    <row r="108" spans="1:16" x14ac:dyDescent="0.2">
      <c r="A108" s="39"/>
      <c r="B108" s="38"/>
      <c r="C108" s="16" t="s">
        <v>47</v>
      </c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</row>
    <row r="109" spans="1:16" x14ac:dyDescent="0.2">
      <c r="A109" s="39"/>
      <c r="B109" s="38"/>
      <c r="C109" s="16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</row>
    <row r="110" spans="1:16" ht="12" customHeight="1" x14ac:dyDescent="0.2">
      <c r="A110" s="39"/>
      <c r="B110" s="38"/>
      <c r="C110" s="164" t="s">
        <v>143</v>
      </c>
      <c r="D110" s="164"/>
      <c r="E110" s="164"/>
      <c r="F110" s="164"/>
      <c r="G110" s="164"/>
      <c r="H110" s="164"/>
      <c r="I110" s="164"/>
      <c r="J110" s="164"/>
      <c r="K110" s="164"/>
      <c r="L110" s="164"/>
      <c r="M110" s="164"/>
      <c r="N110" s="164"/>
      <c r="O110" s="164"/>
      <c r="P110" s="164"/>
    </row>
    <row r="111" spans="1:16" x14ac:dyDescent="0.2">
      <c r="A111" s="39"/>
      <c r="B111" s="38"/>
      <c r="C111" s="164"/>
      <c r="D111" s="164"/>
      <c r="E111" s="164"/>
      <c r="F111" s="164"/>
      <c r="G111" s="164"/>
      <c r="H111" s="164"/>
      <c r="I111" s="164"/>
      <c r="J111" s="164"/>
      <c r="K111" s="164"/>
      <c r="L111" s="164"/>
      <c r="M111" s="164"/>
      <c r="N111" s="164"/>
      <c r="O111" s="164"/>
      <c r="P111" s="164"/>
    </row>
    <row r="112" spans="1:16" x14ac:dyDescent="0.2">
      <c r="A112" s="39"/>
      <c r="B112" s="38"/>
      <c r="C112" s="164"/>
      <c r="D112" s="164"/>
      <c r="E112" s="164"/>
      <c r="F112" s="164"/>
      <c r="G112" s="164"/>
      <c r="H112" s="164"/>
      <c r="I112" s="164"/>
      <c r="J112" s="164"/>
      <c r="K112" s="164"/>
      <c r="L112" s="164"/>
      <c r="M112" s="164"/>
      <c r="N112" s="164"/>
      <c r="O112" s="164"/>
      <c r="P112" s="164"/>
    </row>
    <row r="113" spans="1:16" x14ac:dyDescent="0.2">
      <c r="A113" s="39"/>
      <c r="B113" s="38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</row>
    <row r="114" spans="1:16" x14ac:dyDescent="0.2">
      <c r="A114" s="39"/>
      <c r="B114" s="38"/>
      <c r="C114" s="16" t="s">
        <v>48</v>
      </c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</row>
    <row r="115" spans="1:16" x14ac:dyDescent="0.2">
      <c r="A115" s="39"/>
      <c r="B115" s="38"/>
      <c r="C115" s="16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</row>
    <row r="116" spans="1:16" ht="12" customHeight="1" x14ac:dyDescent="0.2">
      <c r="A116" s="39"/>
      <c r="B116" s="38"/>
      <c r="C116" s="165" t="s">
        <v>49</v>
      </c>
      <c r="D116" s="165"/>
      <c r="E116" s="165"/>
      <c r="F116" s="165"/>
      <c r="G116" s="165"/>
      <c r="H116" s="165"/>
      <c r="I116" s="165"/>
      <c r="J116" s="165"/>
      <c r="K116" s="165"/>
      <c r="L116" s="165"/>
      <c r="M116" s="165"/>
      <c r="N116" s="165"/>
      <c r="O116" s="165"/>
      <c r="P116" s="165"/>
    </row>
    <row r="117" spans="1:16" x14ac:dyDescent="0.2">
      <c r="A117" s="39"/>
      <c r="B117" s="38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</row>
    <row r="118" spans="1:16" x14ac:dyDescent="0.2">
      <c r="A118" s="39"/>
      <c r="B118" s="38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</row>
    <row r="119" spans="1:16" x14ac:dyDescent="0.2">
      <c r="A119" s="38"/>
      <c r="B119" s="11" t="s">
        <v>50</v>
      </c>
      <c r="C119" s="47" t="s">
        <v>51</v>
      </c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</row>
    <row r="120" spans="1:16" x14ac:dyDescent="0.2">
      <c r="A120" s="38"/>
      <c r="B120" s="11"/>
      <c r="C120" s="47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</row>
    <row r="121" spans="1:16" x14ac:dyDescent="0.25">
      <c r="A121" s="48"/>
      <c r="B121" s="48"/>
      <c r="C121" s="11" t="s">
        <v>134</v>
      </c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</row>
    <row r="122" spans="1:16" x14ac:dyDescent="0.25">
      <c r="A122" s="48"/>
      <c r="B122" s="48"/>
      <c r="C122" s="11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</row>
    <row r="123" spans="1:16" x14ac:dyDescent="0.2">
      <c r="A123" s="48"/>
      <c r="B123" s="48"/>
      <c r="C123" s="138" t="s">
        <v>20</v>
      </c>
      <c r="D123" s="138"/>
      <c r="E123" s="138"/>
      <c r="F123" s="138"/>
      <c r="G123" s="138"/>
      <c r="H123" s="138"/>
      <c r="I123" s="138"/>
      <c r="J123" s="138"/>
      <c r="K123" s="138"/>
      <c r="L123" s="129" t="s">
        <v>41</v>
      </c>
      <c r="M123" s="129"/>
      <c r="N123" s="130"/>
      <c r="O123" s="48"/>
      <c r="P123" s="48"/>
    </row>
    <row r="124" spans="1:16" x14ac:dyDescent="0.2">
      <c r="A124" s="48"/>
      <c r="B124" s="48"/>
      <c r="C124" s="117" t="s">
        <v>135</v>
      </c>
      <c r="D124" s="118"/>
      <c r="E124" s="118"/>
      <c r="F124" s="118"/>
      <c r="G124" s="118"/>
      <c r="H124" s="118"/>
      <c r="I124" s="118"/>
      <c r="J124" s="118"/>
      <c r="K124" s="124"/>
      <c r="L124" s="180">
        <v>0</v>
      </c>
      <c r="M124" s="180"/>
      <c r="N124" s="181"/>
      <c r="O124" s="48"/>
      <c r="P124" s="48"/>
    </row>
    <row r="125" spans="1:16" ht="35.25" customHeight="1" x14ac:dyDescent="0.2">
      <c r="A125" s="48"/>
      <c r="B125" s="48"/>
      <c r="C125" s="230" t="s">
        <v>136</v>
      </c>
      <c r="D125" s="231"/>
      <c r="E125" s="231"/>
      <c r="F125" s="231"/>
      <c r="G125" s="231"/>
      <c r="H125" s="231"/>
      <c r="I125" s="231"/>
      <c r="J125" s="231"/>
      <c r="K125" s="232"/>
      <c r="L125" s="228">
        <v>6841241.9100000001</v>
      </c>
      <c r="M125" s="228"/>
      <c r="N125" s="229"/>
      <c r="O125" s="48"/>
      <c r="P125" s="48"/>
    </row>
    <row r="126" spans="1:16" x14ac:dyDescent="0.2">
      <c r="A126" s="48"/>
      <c r="B126" s="48"/>
      <c r="C126" s="117" t="s">
        <v>128</v>
      </c>
      <c r="D126" s="118"/>
      <c r="E126" s="118"/>
      <c r="F126" s="118"/>
      <c r="G126" s="118"/>
      <c r="H126" s="118"/>
      <c r="I126" s="118"/>
      <c r="J126" s="118"/>
      <c r="K126" s="124"/>
      <c r="L126" s="180">
        <v>216309.02</v>
      </c>
      <c r="M126" s="180"/>
      <c r="N126" s="181"/>
      <c r="O126" s="48"/>
      <c r="P126" s="48"/>
    </row>
    <row r="127" spans="1:16" x14ac:dyDescent="0.2">
      <c r="A127" s="48"/>
      <c r="B127" s="48"/>
      <c r="C127" s="149" t="s">
        <v>140</v>
      </c>
      <c r="D127" s="150"/>
      <c r="E127" s="150"/>
      <c r="F127" s="150"/>
      <c r="G127" s="150"/>
      <c r="H127" s="150"/>
      <c r="I127" s="150"/>
      <c r="J127" s="150"/>
      <c r="K127" s="151"/>
      <c r="L127" s="153">
        <f>SUM(L124:N126)</f>
        <v>7057550.9299999997</v>
      </c>
      <c r="M127" s="153"/>
      <c r="N127" s="154"/>
      <c r="O127" s="48"/>
      <c r="P127" s="48"/>
    </row>
    <row r="128" spans="1:16" x14ac:dyDescent="0.25">
      <c r="A128" s="48"/>
      <c r="B128" s="48"/>
      <c r="C128" s="11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</row>
    <row r="129" spans="1:18" x14ac:dyDescent="0.25">
      <c r="A129" s="48"/>
      <c r="B129" s="48"/>
      <c r="C129" s="11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</row>
    <row r="130" spans="1:18" x14ac:dyDescent="0.25">
      <c r="A130" s="48"/>
      <c r="B130" s="48"/>
      <c r="C130" s="11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</row>
    <row r="131" spans="1:18" x14ac:dyDescent="0.25">
      <c r="A131" s="48"/>
      <c r="B131" s="48"/>
      <c r="C131" s="11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</row>
    <row r="132" spans="1:18" x14ac:dyDescent="0.2">
      <c r="B132" s="49"/>
      <c r="C132" s="30"/>
      <c r="D132" s="16" t="s">
        <v>135</v>
      </c>
      <c r="E132" s="16"/>
      <c r="F132" s="16"/>
      <c r="G132" s="30"/>
      <c r="H132" s="30"/>
      <c r="I132" s="30"/>
      <c r="J132" s="30"/>
      <c r="K132" s="30"/>
      <c r="L132" s="30"/>
      <c r="M132" s="30"/>
      <c r="N132" s="30"/>
      <c r="O132" s="30"/>
      <c r="P132" s="30"/>
    </row>
    <row r="133" spans="1:18" x14ac:dyDescent="0.25">
      <c r="B133" s="49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</row>
    <row r="134" spans="1:18" x14ac:dyDescent="0.2">
      <c r="B134" s="49"/>
      <c r="C134" s="30"/>
      <c r="D134" s="144" t="s">
        <v>20</v>
      </c>
      <c r="E134" s="144"/>
      <c r="F134" s="144"/>
      <c r="G134" s="144"/>
      <c r="H134" s="144"/>
      <c r="I134" s="144"/>
      <c r="J134" s="144"/>
      <c r="K134" s="144"/>
      <c r="L134" s="144"/>
      <c r="M134" s="138" t="s">
        <v>41</v>
      </c>
      <c r="N134" s="138"/>
      <c r="O134" s="138"/>
    </row>
    <row r="135" spans="1:18" x14ac:dyDescent="0.2">
      <c r="B135" s="49"/>
      <c r="C135" s="30"/>
      <c r="D135" s="166" t="s">
        <v>52</v>
      </c>
      <c r="E135" s="166"/>
      <c r="F135" s="166"/>
      <c r="G135" s="166"/>
      <c r="H135" s="166"/>
      <c r="I135" s="166"/>
      <c r="J135" s="166"/>
      <c r="K135" s="166"/>
      <c r="L135" s="166"/>
      <c r="M135" s="167">
        <v>0</v>
      </c>
      <c r="N135" s="167"/>
      <c r="O135" s="167"/>
    </row>
    <row r="136" spans="1:18" x14ac:dyDescent="0.2">
      <c r="B136" s="49"/>
      <c r="C136" s="30"/>
      <c r="D136" s="139" t="s">
        <v>18</v>
      </c>
      <c r="E136" s="139"/>
      <c r="F136" s="139"/>
      <c r="G136" s="139"/>
      <c r="H136" s="139"/>
      <c r="I136" s="139"/>
      <c r="J136" s="139"/>
      <c r="K136" s="139"/>
      <c r="L136" s="139"/>
      <c r="M136" s="168">
        <f>SUM(M135:O135)</f>
        <v>0</v>
      </c>
      <c r="N136" s="168"/>
      <c r="O136" s="168"/>
    </row>
    <row r="137" spans="1:18" x14ac:dyDescent="0.2">
      <c r="B137" s="49"/>
      <c r="C137" s="30"/>
      <c r="D137" s="46"/>
      <c r="E137" s="46"/>
      <c r="F137" s="46"/>
      <c r="G137" s="46"/>
      <c r="H137" s="46"/>
      <c r="I137" s="46"/>
      <c r="J137" s="46"/>
      <c r="K137" s="46"/>
      <c r="L137" s="46"/>
      <c r="M137" s="94"/>
      <c r="N137" s="94"/>
      <c r="O137" s="94"/>
    </row>
    <row r="138" spans="1:18" x14ac:dyDescent="0.2">
      <c r="B138" s="49"/>
      <c r="C138" s="30"/>
      <c r="D138" s="46"/>
      <c r="E138" s="46"/>
      <c r="F138" s="46"/>
      <c r="G138" s="46"/>
      <c r="H138" s="46"/>
      <c r="I138" s="46"/>
      <c r="J138" s="46"/>
      <c r="K138" s="46"/>
      <c r="L138" s="46"/>
      <c r="M138" s="94"/>
      <c r="N138" s="94"/>
      <c r="O138" s="94"/>
    </row>
    <row r="139" spans="1:18" ht="34.5" customHeight="1" x14ac:dyDescent="0.2">
      <c r="B139" s="49"/>
      <c r="C139" s="30"/>
      <c r="D139" s="175" t="s">
        <v>136</v>
      </c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</row>
    <row r="140" spans="1:18" x14ac:dyDescent="0.2">
      <c r="B140" s="49"/>
      <c r="C140" s="30"/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99"/>
    </row>
    <row r="141" spans="1:18" x14ac:dyDescent="0.2">
      <c r="B141" s="49"/>
      <c r="C141" s="30"/>
      <c r="D141" s="144" t="s">
        <v>20</v>
      </c>
      <c r="E141" s="144"/>
      <c r="F141" s="144"/>
      <c r="G141" s="144"/>
      <c r="H141" s="144"/>
      <c r="I141" s="144"/>
      <c r="J141" s="144"/>
      <c r="K141" s="144"/>
      <c r="L141" s="144"/>
      <c r="M141" s="138" t="s">
        <v>41</v>
      </c>
      <c r="N141" s="138"/>
      <c r="O141" s="138"/>
    </row>
    <row r="142" spans="1:18" x14ac:dyDescent="0.2">
      <c r="B142" s="49"/>
      <c r="C142" s="30"/>
      <c r="D142" s="133" t="s">
        <v>137</v>
      </c>
      <c r="E142" s="133"/>
      <c r="F142" s="133"/>
      <c r="G142" s="133"/>
      <c r="H142" s="133"/>
      <c r="I142" s="133"/>
      <c r="J142" s="133"/>
      <c r="K142" s="133"/>
      <c r="L142" s="133"/>
      <c r="M142" s="169">
        <v>6841241.9100000001</v>
      </c>
      <c r="N142" s="169"/>
      <c r="O142" s="169"/>
      <c r="R142" s="34"/>
    </row>
    <row r="143" spans="1:18" x14ac:dyDescent="0.2">
      <c r="B143" s="49"/>
      <c r="C143" s="30"/>
      <c r="D143" s="170" t="s">
        <v>18</v>
      </c>
      <c r="E143" s="170"/>
      <c r="F143" s="170"/>
      <c r="G143" s="170"/>
      <c r="H143" s="170"/>
      <c r="I143" s="170"/>
      <c r="J143" s="170"/>
      <c r="K143" s="170"/>
      <c r="L143" s="170"/>
      <c r="M143" s="140">
        <f>SUM(M142)</f>
        <v>6841241.9100000001</v>
      </c>
      <c r="N143" s="140"/>
      <c r="O143" s="140"/>
      <c r="R143" s="34"/>
    </row>
    <row r="144" spans="1:18" ht="25.5" customHeight="1" x14ac:dyDescent="0.2">
      <c r="B144" s="49"/>
      <c r="C144" s="30"/>
      <c r="D144" s="95"/>
      <c r="E144" s="95"/>
      <c r="F144" s="95"/>
      <c r="G144" s="95"/>
      <c r="H144" s="95"/>
      <c r="I144" s="95"/>
      <c r="J144" s="95"/>
      <c r="K144" s="95"/>
      <c r="L144" s="95"/>
      <c r="M144" s="96"/>
      <c r="N144" s="96"/>
      <c r="O144" s="96"/>
      <c r="R144" s="34"/>
    </row>
    <row r="145" spans="1:18" x14ac:dyDescent="0.2">
      <c r="B145" s="49"/>
      <c r="C145" s="30"/>
      <c r="D145" s="173" t="s">
        <v>128</v>
      </c>
      <c r="E145" s="173"/>
      <c r="F145" s="173"/>
      <c r="G145" s="173"/>
      <c r="H145" s="173"/>
      <c r="I145" s="173"/>
      <c r="J145" s="173"/>
      <c r="K145" s="173"/>
      <c r="L145" s="173"/>
      <c r="M145" s="174"/>
      <c r="N145" s="174"/>
      <c r="O145" s="174"/>
      <c r="R145" s="34"/>
    </row>
    <row r="146" spans="1:18" x14ac:dyDescent="0.2">
      <c r="B146" s="49"/>
      <c r="C146" s="30"/>
      <c r="D146" s="97"/>
      <c r="E146" s="97"/>
      <c r="F146" s="97"/>
      <c r="G146" s="97"/>
      <c r="H146" s="97"/>
      <c r="I146" s="97"/>
      <c r="J146" s="97"/>
      <c r="K146" s="97"/>
      <c r="L146" s="97"/>
      <c r="M146" s="98"/>
      <c r="N146" s="98"/>
      <c r="O146" s="98"/>
      <c r="R146" s="34"/>
    </row>
    <row r="147" spans="1:18" x14ac:dyDescent="0.2">
      <c r="B147" s="49"/>
      <c r="C147" s="30"/>
      <c r="D147" s="144" t="s">
        <v>20</v>
      </c>
      <c r="E147" s="144"/>
      <c r="F147" s="144"/>
      <c r="G147" s="144"/>
      <c r="H147" s="144"/>
      <c r="I147" s="144"/>
      <c r="J147" s="144"/>
      <c r="K147" s="144"/>
      <c r="L147" s="144"/>
      <c r="M147" s="138" t="s">
        <v>41</v>
      </c>
      <c r="N147" s="138"/>
      <c r="O147" s="138"/>
      <c r="R147" s="34"/>
    </row>
    <row r="148" spans="1:18" x14ac:dyDescent="0.2">
      <c r="B148" s="49"/>
      <c r="C148" s="30"/>
      <c r="D148" s="166" t="s">
        <v>138</v>
      </c>
      <c r="E148" s="166"/>
      <c r="F148" s="166"/>
      <c r="G148" s="166"/>
      <c r="H148" s="166"/>
      <c r="I148" s="166"/>
      <c r="J148" s="166"/>
      <c r="K148" s="166"/>
      <c r="L148" s="166"/>
      <c r="M148" s="171">
        <v>216309.02</v>
      </c>
      <c r="N148" s="171"/>
      <c r="O148" s="171"/>
      <c r="R148" s="34"/>
    </row>
    <row r="149" spans="1:18" x14ac:dyDescent="0.2">
      <c r="B149" s="49"/>
      <c r="C149" s="30"/>
      <c r="D149" s="139" t="s">
        <v>139</v>
      </c>
      <c r="E149" s="139"/>
      <c r="F149" s="139"/>
      <c r="G149" s="139"/>
      <c r="H149" s="139"/>
      <c r="I149" s="139"/>
      <c r="J149" s="139"/>
      <c r="K149" s="139"/>
      <c r="L149" s="139"/>
      <c r="M149" s="172">
        <f>SUM(M148)</f>
        <v>216309.02</v>
      </c>
      <c r="N149" s="172"/>
      <c r="O149" s="172"/>
      <c r="R149" s="34"/>
    </row>
    <row r="150" spans="1:18" x14ac:dyDescent="0.2">
      <c r="B150" s="49"/>
      <c r="C150" s="30"/>
      <c r="D150" s="162"/>
      <c r="E150" s="162"/>
      <c r="F150" s="162"/>
      <c r="G150" s="162"/>
      <c r="H150" s="162"/>
      <c r="I150" s="162"/>
      <c r="J150" s="162"/>
      <c r="K150" s="162"/>
      <c r="L150" s="162"/>
      <c r="M150" s="163"/>
      <c r="N150" s="163"/>
      <c r="O150" s="163"/>
      <c r="R150" s="34"/>
    </row>
    <row r="151" spans="1:18" x14ac:dyDescent="0.2">
      <c r="B151" s="49"/>
      <c r="C151" s="30"/>
      <c r="D151" s="46"/>
      <c r="E151" s="46"/>
      <c r="F151" s="46"/>
      <c r="G151" s="46"/>
      <c r="H151" s="46"/>
      <c r="I151" s="46"/>
      <c r="J151" s="46"/>
      <c r="K151" s="46"/>
      <c r="L151" s="46"/>
      <c r="M151" s="50"/>
      <c r="N151" s="50"/>
      <c r="O151" s="50"/>
      <c r="P151" s="30"/>
    </row>
    <row r="152" spans="1:18" x14ac:dyDescent="0.25">
      <c r="B152" s="49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</row>
    <row r="153" spans="1:18" x14ac:dyDescent="0.25">
      <c r="A153" s="22"/>
      <c r="B153" s="22"/>
      <c r="C153" s="11" t="s">
        <v>53</v>
      </c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</row>
    <row r="154" spans="1:18" x14ac:dyDescent="0.25">
      <c r="A154" s="22"/>
      <c r="B154" s="22"/>
      <c r="C154" s="11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</row>
    <row r="155" spans="1:18" ht="12" customHeight="1" x14ac:dyDescent="0.25">
      <c r="A155" s="22"/>
      <c r="B155" s="52" t="s">
        <v>54</v>
      </c>
      <c r="C155" s="183" t="s">
        <v>55</v>
      </c>
      <c r="D155" s="183"/>
      <c r="E155" s="183"/>
      <c r="F155" s="183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</row>
    <row r="156" spans="1:18" x14ac:dyDescent="0.25">
      <c r="A156" s="22"/>
      <c r="B156" s="52"/>
      <c r="C156" s="183"/>
      <c r="D156" s="183"/>
      <c r="E156" s="183"/>
      <c r="F156" s="183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</row>
    <row r="157" spans="1:18" x14ac:dyDescent="0.25">
      <c r="A157" s="22"/>
      <c r="B157" s="23"/>
      <c r="C157" s="183"/>
      <c r="D157" s="183"/>
      <c r="E157" s="183"/>
      <c r="F157" s="183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</row>
    <row r="158" spans="1:18" x14ac:dyDescent="0.25">
      <c r="A158" s="22"/>
      <c r="B158" s="23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</row>
    <row r="159" spans="1:18" x14ac:dyDescent="0.2">
      <c r="A159" s="22"/>
      <c r="B159" s="23"/>
      <c r="C159" s="22"/>
      <c r="D159" s="22"/>
      <c r="E159" s="159" t="s">
        <v>20</v>
      </c>
      <c r="F159" s="160"/>
      <c r="G159" s="160"/>
      <c r="H159" s="160"/>
      <c r="I159" s="160"/>
      <c r="J159" s="160"/>
      <c r="K159" s="161"/>
      <c r="L159" s="128" t="s">
        <v>41</v>
      </c>
      <c r="M159" s="129"/>
      <c r="N159" s="130"/>
      <c r="P159" s="22"/>
    </row>
    <row r="160" spans="1:18" x14ac:dyDescent="0.2">
      <c r="A160" s="22"/>
      <c r="B160" s="23"/>
      <c r="C160" s="22"/>
      <c r="D160" s="22"/>
      <c r="E160" s="133" t="s">
        <v>56</v>
      </c>
      <c r="F160" s="133"/>
      <c r="G160" s="133"/>
      <c r="H160" s="133"/>
      <c r="I160" s="133"/>
      <c r="J160" s="133"/>
      <c r="K160" s="133"/>
      <c r="L160" s="179">
        <v>6051151.5099999998</v>
      </c>
      <c r="M160" s="180"/>
      <c r="N160" s="181"/>
      <c r="P160" s="40"/>
      <c r="Q160" s="34"/>
      <c r="R160" s="34"/>
    </row>
    <row r="161" spans="1:20" x14ac:dyDescent="0.2">
      <c r="A161" s="22"/>
      <c r="B161" s="23"/>
      <c r="C161" s="22"/>
      <c r="D161" s="22"/>
      <c r="E161" s="117" t="s">
        <v>123</v>
      </c>
      <c r="F161" s="118"/>
      <c r="G161" s="118"/>
      <c r="H161" s="118"/>
      <c r="I161" s="118"/>
      <c r="J161" s="118"/>
      <c r="K161" s="124"/>
      <c r="L161" s="184">
        <v>14490</v>
      </c>
      <c r="M161" s="185"/>
      <c r="N161" s="186"/>
      <c r="P161" s="40"/>
      <c r="Q161" s="34"/>
      <c r="R161" s="34"/>
    </row>
    <row r="162" spans="1:20" x14ac:dyDescent="0.2">
      <c r="A162" s="22"/>
      <c r="B162" s="23"/>
      <c r="C162" s="22"/>
      <c r="D162" s="22"/>
      <c r="E162" s="176" t="s">
        <v>57</v>
      </c>
      <c r="F162" s="177"/>
      <c r="G162" s="177"/>
      <c r="H162" s="177"/>
      <c r="I162" s="177"/>
      <c r="J162" s="177"/>
      <c r="K162" s="178"/>
      <c r="L162" s="179">
        <v>160059.68</v>
      </c>
      <c r="M162" s="180"/>
      <c r="N162" s="181"/>
      <c r="P162" s="22"/>
    </row>
    <row r="163" spans="1:20" x14ac:dyDescent="0.2">
      <c r="A163" s="22"/>
      <c r="B163" s="23"/>
      <c r="C163" s="22"/>
      <c r="D163" s="22"/>
      <c r="E163" s="111" t="s">
        <v>58</v>
      </c>
      <c r="F163" s="112"/>
      <c r="G163" s="112"/>
      <c r="H163" s="112"/>
      <c r="I163" s="112"/>
      <c r="J163" s="112"/>
      <c r="K163" s="155"/>
      <c r="L163" s="182">
        <f>SUM(L160:N162)</f>
        <v>6225701.1899999995</v>
      </c>
      <c r="M163" s="153"/>
      <c r="N163" s="154"/>
      <c r="P163" s="22"/>
      <c r="Q163" s="34"/>
      <c r="R163" s="34"/>
    </row>
    <row r="164" spans="1:20" x14ac:dyDescent="0.25">
      <c r="A164" s="22"/>
      <c r="B164" s="23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</row>
    <row r="165" spans="1:20" x14ac:dyDescent="0.2">
      <c r="A165" s="22"/>
      <c r="B165" s="23"/>
      <c r="C165" s="15" t="s">
        <v>146</v>
      </c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R165" s="34"/>
    </row>
    <row r="166" spans="1:20" x14ac:dyDescent="0.25">
      <c r="A166" s="22"/>
      <c r="B166" s="23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</row>
    <row r="167" spans="1:20" x14ac:dyDescent="0.2">
      <c r="A167" s="22"/>
      <c r="B167" s="23"/>
      <c r="C167" s="159" t="s">
        <v>20</v>
      </c>
      <c r="D167" s="160"/>
      <c r="E167" s="160"/>
      <c r="F167" s="160"/>
      <c r="G167" s="160"/>
      <c r="H167" s="160"/>
      <c r="I167" s="160"/>
      <c r="J167" s="161"/>
      <c r="K167" s="128" t="s">
        <v>41</v>
      </c>
      <c r="L167" s="129"/>
      <c r="M167" s="130"/>
      <c r="N167" s="128" t="s">
        <v>59</v>
      </c>
      <c r="O167" s="129"/>
      <c r="P167" s="130"/>
      <c r="R167" s="34"/>
      <c r="S167" s="34"/>
    </row>
    <row r="168" spans="1:20" x14ac:dyDescent="0.2">
      <c r="A168" s="22"/>
      <c r="B168" s="23"/>
      <c r="C168" s="53" t="s">
        <v>60</v>
      </c>
      <c r="D168" s="44"/>
      <c r="E168" s="44"/>
      <c r="F168" s="44"/>
      <c r="G168" s="44"/>
      <c r="H168" s="44"/>
      <c r="I168" s="44"/>
      <c r="J168" s="45"/>
      <c r="K168" s="179">
        <v>1687696.2</v>
      </c>
      <c r="L168" s="180"/>
      <c r="M168" s="181"/>
      <c r="N168" s="187">
        <f>K168/L160</f>
        <v>0.27890496498244183</v>
      </c>
      <c r="O168" s="188"/>
      <c r="P168" s="189"/>
      <c r="R168" s="34"/>
      <c r="S168" s="34"/>
      <c r="T168" s="34"/>
    </row>
    <row r="169" spans="1:20" x14ac:dyDescent="0.2">
      <c r="A169" s="22"/>
      <c r="B169" s="23"/>
      <c r="C169" s="53" t="s">
        <v>61</v>
      </c>
      <c r="D169" s="44"/>
      <c r="E169" s="44"/>
      <c r="F169" s="44"/>
      <c r="G169" s="44"/>
      <c r="H169" s="44"/>
      <c r="I169" s="44"/>
      <c r="J169" s="45"/>
      <c r="K169" s="184">
        <v>1246172.55</v>
      </c>
      <c r="L169" s="185"/>
      <c r="M169" s="186"/>
      <c r="N169" s="187">
        <f>K169/L163</f>
        <v>0.20016581457549848</v>
      </c>
      <c r="O169" s="188"/>
      <c r="P169" s="189"/>
      <c r="R169" s="34"/>
    </row>
    <row r="170" spans="1:20" x14ac:dyDescent="0.2">
      <c r="A170" s="22"/>
      <c r="B170" s="23"/>
      <c r="C170" s="53" t="s">
        <v>62</v>
      </c>
      <c r="D170" s="44"/>
      <c r="E170" s="44"/>
      <c r="F170" s="44"/>
      <c r="G170" s="44"/>
      <c r="H170" s="44"/>
      <c r="I170" s="44"/>
      <c r="J170" s="45"/>
      <c r="K170" s="179">
        <v>1490266.29</v>
      </c>
      <c r="L170" s="180"/>
      <c r="M170" s="181"/>
      <c r="N170" s="187">
        <f>K170/L163</f>
        <v>0.23937324399599078</v>
      </c>
      <c r="O170" s="188"/>
      <c r="P170" s="189"/>
      <c r="R170" s="34"/>
      <c r="S170" s="34"/>
    </row>
    <row r="171" spans="1:20" s="6" customFormat="1" x14ac:dyDescent="0.25">
      <c r="A171" s="22"/>
      <c r="B171" s="23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</row>
    <row r="172" spans="1:20" x14ac:dyDescent="0.25">
      <c r="B172" s="49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</row>
    <row r="173" spans="1:20" x14ac:dyDescent="0.25">
      <c r="A173" s="11"/>
      <c r="B173" s="54" t="s">
        <v>63</v>
      </c>
      <c r="C173" s="55" t="s">
        <v>64</v>
      </c>
    </row>
    <row r="174" spans="1:20" x14ac:dyDescent="0.25">
      <c r="A174" s="11"/>
      <c r="B174" s="54"/>
      <c r="C174" s="55"/>
    </row>
    <row r="175" spans="1:20" x14ac:dyDescent="0.25">
      <c r="A175" s="48"/>
      <c r="B175" s="56"/>
      <c r="C175" s="11" t="s">
        <v>65</v>
      </c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</row>
    <row r="176" spans="1:20" x14ac:dyDescent="0.25">
      <c r="A176" s="48"/>
      <c r="B176" s="56"/>
      <c r="C176" s="11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</row>
    <row r="178" spans="1:17" x14ac:dyDescent="0.2">
      <c r="E178" s="159" t="s">
        <v>20</v>
      </c>
      <c r="F178" s="160"/>
      <c r="G178" s="160"/>
      <c r="H178" s="161"/>
      <c r="I178" s="128">
        <v>2024</v>
      </c>
      <c r="J178" s="129"/>
      <c r="K178" s="130"/>
      <c r="L178" s="131"/>
      <c r="M178" s="132"/>
      <c r="N178" s="132"/>
    </row>
    <row r="179" spans="1:17" x14ac:dyDescent="0.2">
      <c r="E179" s="176" t="s">
        <v>66</v>
      </c>
      <c r="F179" s="177"/>
      <c r="G179" s="177"/>
      <c r="H179" s="178"/>
      <c r="I179" s="179">
        <v>27998.99</v>
      </c>
      <c r="J179" s="180"/>
      <c r="K179" s="181"/>
      <c r="L179" s="24"/>
      <c r="M179" s="25"/>
      <c r="N179" s="25"/>
      <c r="P179" s="34"/>
      <c r="Q179" s="57"/>
    </row>
    <row r="180" spans="1:17" x14ac:dyDescent="0.2">
      <c r="A180" s="58"/>
      <c r="E180" s="176" t="s">
        <v>67</v>
      </c>
      <c r="F180" s="177"/>
      <c r="G180" s="177"/>
      <c r="H180" s="178"/>
      <c r="I180" s="179">
        <v>2916584.01</v>
      </c>
      <c r="J180" s="180"/>
      <c r="K180" s="181"/>
      <c r="L180" s="206"/>
      <c r="M180" s="207"/>
      <c r="N180" s="207"/>
    </row>
    <row r="181" spans="1:17" s="6" customFormat="1" x14ac:dyDescent="0.2">
      <c r="A181" s="1"/>
      <c r="B181" s="1"/>
      <c r="C181" s="1"/>
      <c r="D181" s="1"/>
      <c r="E181" s="111" t="s">
        <v>68</v>
      </c>
      <c r="F181" s="112"/>
      <c r="G181" s="112"/>
      <c r="H181" s="155"/>
      <c r="I181" s="182">
        <f>+I179+I180</f>
        <v>2944583</v>
      </c>
      <c r="J181" s="153"/>
      <c r="K181" s="154"/>
      <c r="L181" s="157"/>
      <c r="M181" s="158"/>
      <c r="N181" s="158"/>
      <c r="O181" s="1"/>
      <c r="P181" s="34"/>
      <c r="Q181" s="59"/>
    </row>
    <row r="182" spans="1:17" s="6" customForma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7" s="6" customForma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7" s="6" customForma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7" s="6" customForma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7" s="6" customForma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7" s="6" customForma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7" s="6" customForma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7" s="6" customForma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7" s="6" customForma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7" s="6" customForma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7" s="6" customForma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8" s="6" customForma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8" s="30" customFormat="1" ht="25.5" customHeight="1" x14ac:dyDescent="0.25">
      <c r="A194" s="1"/>
      <c r="B194" s="11" t="s">
        <v>69</v>
      </c>
      <c r="C194" s="190" t="s">
        <v>70</v>
      </c>
      <c r="D194" s="190"/>
      <c r="E194" s="190"/>
      <c r="F194" s="190"/>
      <c r="G194" s="190"/>
      <c r="H194" s="190"/>
      <c r="I194" s="190"/>
      <c r="J194" s="190"/>
      <c r="K194" s="190"/>
      <c r="L194" s="190"/>
      <c r="M194" s="190"/>
      <c r="N194" s="190"/>
      <c r="O194" s="190"/>
      <c r="P194" s="190"/>
    </row>
    <row r="196" spans="1:18" x14ac:dyDescent="0.25">
      <c r="C196" s="191" t="s">
        <v>71</v>
      </c>
      <c r="D196" s="192"/>
      <c r="E196" s="192"/>
      <c r="F196" s="192"/>
      <c r="G196" s="192"/>
      <c r="H196" s="192"/>
      <c r="I196" s="192"/>
      <c r="J196" s="192"/>
      <c r="K196" s="192"/>
      <c r="L196" s="192"/>
      <c r="M196" s="192"/>
      <c r="N196" s="192"/>
      <c r="O196" s="192"/>
      <c r="P196" s="193"/>
    </row>
    <row r="197" spans="1:18" ht="12" customHeight="1" x14ac:dyDescent="0.25">
      <c r="C197" s="194" t="s">
        <v>72</v>
      </c>
      <c r="D197" s="195"/>
      <c r="E197" s="195"/>
      <c r="F197" s="195"/>
      <c r="G197" s="195"/>
      <c r="H197" s="195"/>
      <c r="I197" s="195"/>
      <c r="J197" s="195"/>
      <c r="K197" s="195"/>
      <c r="L197" s="195"/>
      <c r="M197" s="195"/>
      <c r="N197" s="195"/>
      <c r="O197" s="195"/>
      <c r="P197" s="196"/>
    </row>
    <row r="198" spans="1:18" x14ac:dyDescent="0.25">
      <c r="C198" s="197" t="s">
        <v>142</v>
      </c>
      <c r="D198" s="198"/>
      <c r="E198" s="198"/>
      <c r="F198" s="198"/>
      <c r="G198" s="198"/>
      <c r="H198" s="198"/>
      <c r="I198" s="198"/>
      <c r="J198" s="198"/>
      <c r="K198" s="198"/>
      <c r="L198" s="198"/>
      <c r="M198" s="198"/>
      <c r="N198" s="198"/>
      <c r="O198" s="198"/>
      <c r="P198" s="199"/>
    </row>
    <row r="199" spans="1:18" ht="12" customHeight="1" x14ac:dyDescent="0.25">
      <c r="C199" s="200" t="s">
        <v>73</v>
      </c>
      <c r="D199" s="201"/>
      <c r="E199" s="201"/>
      <c r="F199" s="201"/>
      <c r="G199" s="201"/>
      <c r="H199" s="201"/>
      <c r="I199" s="201"/>
      <c r="J199" s="201"/>
      <c r="K199" s="201"/>
      <c r="L199" s="201"/>
      <c r="M199" s="201"/>
      <c r="N199" s="201"/>
      <c r="O199" s="201"/>
      <c r="P199" s="202"/>
    </row>
    <row r="200" spans="1:18" ht="12.75" x14ac:dyDescent="0.2">
      <c r="C200" s="203" t="s">
        <v>74</v>
      </c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5"/>
      <c r="O200" s="61"/>
      <c r="P200" s="62">
        <v>7057550.9299999997</v>
      </c>
      <c r="R200" s="34"/>
    </row>
    <row r="201" spans="1:18" x14ac:dyDescent="0.2">
      <c r="C201" s="213"/>
      <c r="D201" s="213"/>
      <c r="E201" s="63"/>
      <c r="F201" s="63"/>
    </row>
    <row r="202" spans="1:18" ht="12" customHeight="1" x14ac:dyDescent="0.25">
      <c r="C202" s="214" t="s">
        <v>75</v>
      </c>
      <c r="D202" s="215"/>
      <c r="E202" s="215"/>
      <c r="F202" s="215"/>
      <c r="G202" s="215"/>
      <c r="H202" s="215"/>
      <c r="I202" s="215"/>
      <c r="J202" s="215"/>
      <c r="K202" s="215"/>
      <c r="L202" s="215"/>
      <c r="M202" s="215"/>
      <c r="N202" s="216"/>
      <c r="O202" s="211">
        <v>0</v>
      </c>
      <c r="P202" s="212"/>
    </row>
    <row r="203" spans="1:18" ht="12.75" customHeight="1" x14ac:dyDescent="0.25">
      <c r="C203" s="208" t="s">
        <v>76</v>
      </c>
      <c r="D203" s="209"/>
      <c r="E203" s="209"/>
      <c r="F203" s="209"/>
      <c r="G203" s="209"/>
      <c r="H203" s="209"/>
      <c r="I203" s="209"/>
      <c r="J203" s="209"/>
      <c r="K203" s="209"/>
      <c r="L203" s="209"/>
      <c r="M203" s="209"/>
      <c r="N203" s="210"/>
      <c r="O203" s="211">
        <v>0</v>
      </c>
      <c r="P203" s="212"/>
      <c r="Q203" s="64"/>
    </row>
    <row r="204" spans="1:18" ht="12.75" customHeight="1" x14ac:dyDescent="0.25">
      <c r="C204" s="208" t="s">
        <v>77</v>
      </c>
      <c r="D204" s="209"/>
      <c r="E204" s="209"/>
      <c r="F204" s="209"/>
      <c r="G204" s="209"/>
      <c r="H204" s="209"/>
      <c r="I204" s="209"/>
      <c r="J204" s="209"/>
      <c r="K204" s="209"/>
      <c r="L204" s="209"/>
      <c r="M204" s="209"/>
      <c r="N204" s="210"/>
      <c r="O204" s="211">
        <v>0</v>
      </c>
      <c r="P204" s="212"/>
      <c r="Q204" s="64"/>
    </row>
    <row r="205" spans="1:18" ht="12" customHeight="1" x14ac:dyDescent="0.25">
      <c r="C205" s="208" t="s">
        <v>78</v>
      </c>
      <c r="D205" s="209"/>
      <c r="E205" s="209"/>
      <c r="F205" s="209"/>
      <c r="G205" s="209"/>
      <c r="H205" s="209"/>
      <c r="I205" s="209"/>
      <c r="J205" s="209"/>
      <c r="K205" s="209"/>
      <c r="L205" s="209"/>
      <c r="M205" s="209"/>
      <c r="N205" s="210"/>
      <c r="O205" s="211">
        <v>0</v>
      </c>
      <c r="P205" s="212"/>
      <c r="Q205" s="64"/>
    </row>
    <row r="206" spans="1:18" ht="12.75" customHeight="1" x14ac:dyDescent="0.25">
      <c r="C206" s="208" t="s">
        <v>79</v>
      </c>
      <c r="D206" s="209"/>
      <c r="E206" s="209"/>
      <c r="F206" s="209"/>
      <c r="G206" s="209"/>
      <c r="H206" s="209"/>
      <c r="I206" s="209"/>
      <c r="J206" s="209"/>
      <c r="K206" s="209"/>
      <c r="L206" s="209"/>
      <c r="M206" s="209"/>
      <c r="N206" s="210"/>
      <c r="O206" s="211">
        <v>0</v>
      </c>
      <c r="P206" s="212"/>
      <c r="Q206" s="64"/>
    </row>
    <row r="207" spans="1:18" ht="12.75" customHeight="1" x14ac:dyDescent="0.25">
      <c r="C207" s="208" t="s">
        <v>80</v>
      </c>
      <c r="D207" s="209"/>
      <c r="E207" s="209"/>
      <c r="F207" s="209"/>
      <c r="G207" s="209"/>
      <c r="H207" s="209"/>
      <c r="I207" s="209"/>
      <c r="J207" s="209"/>
      <c r="K207" s="209"/>
      <c r="L207" s="209"/>
      <c r="M207" s="209"/>
      <c r="N207" s="210"/>
      <c r="O207" s="211">
        <v>0</v>
      </c>
      <c r="P207" s="212"/>
      <c r="Q207" s="64"/>
    </row>
    <row r="208" spans="1:18" ht="12" customHeight="1" x14ac:dyDescent="0.2">
      <c r="C208" s="208" t="s">
        <v>81</v>
      </c>
      <c r="D208" s="209"/>
      <c r="E208" s="209"/>
      <c r="F208" s="209"/>
      <c r="G208" s="209"/>
      <c r="H208" s="209"/>
      <c r="I208" s="209"/>
      <c r="J208" s="209"/>
      <c r="K208" s="209"/>
      <c r="L208" s="209"/>
      <c r="M208" s="209"/>
      <c r="N208" s="210"/>
      <c r="O208" s="211">
        <v>0</v>
      </c>
      <c r="P208" s="212"/>
      <c r="Q208" s="65"/>
    </row>
    <row r="209" spans="3:17" ht="12" customHeight="1" x14ac:dyDescent="0.25">
      <c r="C209" s="217"/>
      <c r="D209" s="217"/>
      <c r="E209" s="217"/>
      <c r="F209" s="217"/>
      <c r="G209" s="217"/>
      <c r="H209" s="217"/>
      <c r="I209" s="217"/>
      <c r="J209" s="217"/>
      <c r="K209" s="217"/>
      <c r="L209" s="217"/>
      <c r="M209" s="217"/>
      <c r="N209" s="217"/>
      <c r="O209" s="211">
        <v>0</v>
      </c>
      <c r="P209" s="212"/>
      <c r="Q209" s="64"/>
    </row>
    <row r="210" spans="3:17" ht="12" customHeight="1" x14ac:dyDescent="0.25">
      <c r="C210" s="214" t="s">
        <v>82</v>
      </c>
      <c r="D210" s="215"/>
      <c r="E210" s="215"/>
      <c r="F210" s="215"/>
      <c r="G210" s="215"/>
      <c r="H210" s="215"/>
      <c r="I210" s="215"/>
      <c r="J210" s="215"/>
      <c r="K210" s="215"/>
      <c r="L210" s="215"/>
      <c r="M210" s="215"/>
      <c r="N210" s="216"/>
      <c r="O210" s="211">
        <v>0</v>
      </c>
      <c r="P210" s="212"/>
      <c r="Q210" s="64"/>
    </row>
    <row r="211" spans="3:17" ht="12.75" customHeight="1" x14ac:dyDescent="0.25">
      <c r="C211" s="208" t="s">
        <v>83</v>
      </c>
      <c r="D211" s="209"/>
      <c r="E211" s="209"/>
      <c r="F211" s="209"/>
      <c r="G211" s="209"/>
      <c r="H211" s="209"/>
      <c r="I211" s="209"/>
      <c r="J211" s="209"/>
      <c r="K211" s="209"/>
      <c r="L211" s="209"/>
      <c r="M211" s="209"/>
      <c r="N211" s="210"/>
      <c r="O211" s="211">
        <v>0</v>
      </c>
      <c r="P211" s="212"/>
      <c r="Q211" s="64"/>
    </row>
    <row r="212" spans="3:17" ht="12.75" customHeight="1" x14ac:dyDescent="0.25">
      <c r="C212" s="208" t="s">
        <v>84</v>
      </c>
      <c r="D212" s="209"/>
      <c r="E212" s="209"/>
      <c r="F212" s="209"/>
      <c r="G212" s="209"/>
      <c r="H212" s="209"/>
      <c r="I212" s="209"/>
      <c r="J212" s="209"/>
      <c r="K212" s="209"/>
      <c r="L212" s="209"/>
      <c r="M212" s="209"/>
      <c r="N212" s="210"/>
      <c r="O212" s="211">
        <v>0</v>
      </c>
      <c r="P212" s="212"/>
      <c r="Q212" s="64"/>
    </row>
    <row r="213" spans="3:17" ht="12" customHeight="1" x14ac:dyDescent="0.25">
      <c r="C213" s="208" t="s">
        <v>85</v>
      </c>
      <c r="D213" s="209"/>
      <c r="E213" s="209"/>
      <c r="F213" s="209"/>
      <c r="G213" s="209"/>
      <c r="H213" s="209"/>
      <c r="I213" s="209"/>
      <c r="J213" s="209"/>
      <c r="K213" s="209"/>
      <c r="L213" s="209"/>
      <c r="M213" s="209"/>
      <c r="N213" s="210"/>
      <c r="O213" s="211">
        <v>0</v>
      </c>
      <c r="P213" s="212"/>
      <c r="Q213" s="64"/>
    </row>
    <row r="214" spans="3:17" x14ac:dyDescent="0.2">
      <c r="C214" s="213"/>
      <c r="D214" s="213"/>
      <c r="P214" s="65"/>
      <c r="Q214" s="65"/>
    </row>
    <row r="215" spans="3:17" x14ac:dyDescent="0.25">
      <c r="C215" s="220" t="s">
        <v>86</v>
      </c>
      <c r="D215" s="221"/>
      <c r="E215" s="221"/>
      <c r="F215" s="221"/>
      <c r="G215" s="221"/>
      <c r="H215" s="221"/>
      <c r="I215" s="221"/>
      <c r="J215" s="221"/>
      <c r="K215" s="221"/>
      <c r="L215" s="221"/>
      <c r="M215" s="221"/>
      <c r="N215" s="222"/>
      <c r="O215" s="66"/>
      <c r="P215" s="67">
        <f>+P200+O202-P209</f>
        <v>7057550.9299999997</v>
      </c>
    </row>
    <row r="216" spans="3:17" x14ac:dyDescent="0.25"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6"/>
      <c r="P216" s="68"/>
    </row>
    <row r="221" spans="3:17" ht="12" customHeight="1" x14ac:dyDescent="0.25"/>
    <row r="227" spans="3:22" x14ac:dyDescent="0.2"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69"/>
      <c r="P227" s="90"/>
    </row>
    <row r="228" spans="3:22" x14ac:dyDescent="0.25">
      <c r="C228" s="191" t="s">
        <v>71</v>
      </c>
      <c r="D228" s="192"/>
      <c r="E228" s="192"/>
      <c r="F228" s="192"/>
      <c r="G228" s="192"/>
      <c r="H228" s="192"/>
      <c r="I228" s="192"/>
      <c r="J228" s="192"/>
      <c r="K228" s="192"/>
      <c r="L228" s="192"/>
      <c r="M228" s="192"/>
      <c r="N228" s="192"/>
      <c r="O228" s="192"/>
      <c r="P228" s="193"/>
    </row>
    <row r="229" spans="3:22" x14ac:dyDescent="0.25">
      <c r="C229" s="194" t="s">
        <v>87</v>
      </c>
      <c r="D229" s="195"/>
      <c r="E229" s="195"/>
      <c r="F229" s="195"/>
      <c r="G229" s="195"/>
      <c r="H229" s="195"/>
      <c r="I229" s="195"/>
      <c r="J229" s="195"/>
      <c r="K229" s="195"/>
      <c r="L229" s="195"/>
      <c r="M229" s="195"/>
      <c r="N229" s="195"/>
      <c r="O229" s="195"/>
      <c r="P229" s="196"/>
    </row>
    <row r="230" spans="3:22" x14ac:dyDescent="0.25">
      <c r="C230" s="200" t="s">
        <v>142</v>
      </c>
      <c r="D230" s="201"/>
      <c r="E230" s="201"/>
      <c r="F230" s="201"/>
      <c r="G230" s="201"/>
      <c r="H230" s="201"/>
      <c r="I230" s="201"/>
      <c r="J230" s="201"/>
      <c r="K230" s="201"/>
      <c r="L230" s="201"/>
      <c r="M230" s="201"/>
      <c r="N230" s="201"/>
      <c r="O230" s="201"/>
      <c r="P230" s="202"/>
    </row>
    <row r="231" spans="3:22" x14ac:dyDescent="0.2">
      <c r="C231" s="203" t="s">
        <v>88</v>
      </c>
      <c r="D231" s="204"/>
      <c r="E231" s="204"/>
      <c r="F231" s="204"/>
      <c r="G231" s="204"/>
      <c r="H231" s="204"/>
      <c r="I231" s="204"/>
      <c r="J231" s="204"/>
      <c r="K231" s="204"/>
      <c r="L231" s="204"/>
      <c r="M231" s="204"/>
      <c r="N231" s="205"/>
      <c r="O231" s="69"/>
      <c r="P231" s="70">
        <v>6065641.5099999998</v>
      </c>
    </row>
    <row r="232" spans="3:22" x14ac:dyDescent="0.2">
      <c r="C232" s="218" t="s">
        <v>89</v>
      </c>
      <c r="D232" s="218"/>
      <c r="E232" s="218"/>
      <c r="F232" s="218"/>
      <c r="G232" s="218"/>
      <c r="H232" s="218"/>
      <c r="I232" s="218"/>
      <c r="J232" s="218"/>
      <c r="K232" s="218"/>
      <c r="L232" s="218"/>
      <c r="M232" s="218"/>
      <c r="N232" s="218"/>
      <c r="O232" s="71"/>
      <c r="P232" s="72">
        <v>236288.72</v>
      </c>
    </row>
    <row r="233" spans="3:22" ht="12.75" customHeight="1" x14ac:dyDescent="0.25">
      <c r="C233" s="219" t="s">
        <v>90</v>
      </c>
      <c r="D233" s="219"/>
      <c r="E233" s="219"/>
      <c r="F233" s="219"/>
      <c r="G233" s="219"/>
      <c r="H233" s="219"/>
      <c r="I233" s="219"/>
      <c r="J233" s="219"/>
      <c r="K233" s="219"/>
      <c r="L233" s="219"/>
      <c r="M233" s="219"/>
      <c r="N233" s="219"/>
      <c r="O233" s="73">
        <v>0</v>
      </c>
      <c r="P233" s="74"/>
    </row>
    <row r="234" spans="3:22" ht="12" customHeight="1" x14ac:dyDescent="0.25">
      <c r="C234" s="219" t="s">
        <v>91</v>
      </c>
      <c r="D234" s="219"/>
      <c r="E234" s="219"/>
      <c r="F234" s="219"/>
      <c r="G234" s="219"/>
      <c r="H234" s="219"/>
      <c r="I234" s="219"/>
      <c r="J234" s="219"/>
      <c r="K234" s="219"/>
      <c r="L234" s="219"/>
      <c r="M234" s="219"/>
      <c r="N234" s="219"/>
      <c r="O234" s="93">
        <v>236288.72</v>
      </c>
      <c r="P234" s="74"/>
    </row>
    <row r="235" spans="3:22" ht="12" customHeight="1" x14ac:dyDescent="0.2">
      <c r="C235" s="219" t="s">
        <v>92</v>
      </c>
      <c r="D235" s="219"/>
      <c r="E235" s="219"/>
      <c r="F235" s="219"/>
      <c r="G235" s="219"/>
      <c r="H235" s="219"/>
      <c r="I235" s="219"/>
      <c r="J235" s="219"/>
      <c r="K235" s="219"/>
      <c r="L235" s="219"/>
      <c r="M235" s="219"/>
      <c r="N235" s="219"/>
      <c r="O235" s="92">
        <v>0</v>
      </c>
      <c r="P235" s="74"/>
      <c r="V235" s="89"/>
    </row>
    <row r="236" spans="3:22" ht="12" customHeight="1" x14ac:dyDescent="0.25">
      <c r="C236" s="219" t="s">
        <v>93</v>
      </c>
      <c r="D236" s="219"/>
      <c r="E236" s="219"/>
      <c r="F236" s="219"/>
      <c r="G236" s="219"/>
      <c r="H236" s="219"/>
      <c r="I236" s="219"/>
      <c r="J236" s="219"/>
      <c r="K236" s="219"/>
      <c r="L236" s="219"/>
      <c r="M236" s="219"/>
      <c r="N236" s="219"/>
      <c r="O236" s="73">
        <v>0</v>
      </c>
      <c r="P236" s="74"/>
      <c r="V236" s="89"/>
    </row>
    <row r="237" spans="3:22" ht="12" customHeight="1" x14ac:dyDescent="0.25">
      <c r="C237" s="219" t="s">
        <v>94</v>
      </c>
      <c r="D237" s="219"/>
      <c r="E237" s="219"/>
      <c r="F237" s="219"/>
      <c r="G237" s="219"/>
      <c r="H237" s="219"/>
      <c r="I237" s="219"/>
      <c r="J237" s="219"/>
      <c r="K237" s="219"/>
      <c r="L237" s="219"/>
      <c r="M237" s="219"/>
      <c r="N237" s="219"/>
      <c r="O237" s="73">
        <v>0</v>
      </c>
      <c r="P237" s="74"/>
      <c r="V237" s="89"/>
    </row>
    <row r="238" spans="3:22" ht="12" customHeight="1" x14ac:dyDescent="0.25">
      <c r="C238" s="219" t="s">
        <v>95</v>
      </c>
      <c r="D238" s="219"/>
      <c r="E238" s="219"/>
      <c r="F238" s="219"/>
      <c r="G238" s="219"/>
      <c r="H238" s="219"/>
      <c r="I238" s="219"/>
      <c r="J238" s="219"/>
      <c r="K238" s="219"/>
      <c r="L238" s="219"/>
      <c r="M238" s="219"/>
      <c r="N238" s="219"/>
      <c r="O238" s="73">
        <v>0</v>
      </c>
      <c r="P238" s="74"/>
      <c r="V238" s="89"/>
    </row>
    <row r="239" spans="3:22" ht="12" customHeight="1" x14ac:dyDescent="0.25">
      <c r="C239" s="219" t="s">
        <v>96</v>
      </c>
      <c r="D239" s="219"/>
      <c r="E239" s="219"/>
      <c r="F239" s="219"/>
      <c r="G239" s="219"/>
      <c r="H239" s="219"/>
      <c r="I239" s="219"/>
      <c r="J239" s="219"/>
      <c r="K239" s="219"/>
      <c r="L239" s="219"/>
      <c r="M239" s="219"/>
      <c r="N239" s="219"/>
      <c r="O239" s="73">
        <v>0</v>
      </c>
      <c r="P239" s="74"/>
      <c r="V239" s="89"/>
    </row>
    <row r="240" spans="3:22" ht="12" customHeight="1" x14ac:dyDescent="0.25">
      <c r="C240" s="219" t="s">
        <v>97</v>
      </c>
      <c r="D240" s="219"/>
      <c r="E240" s="219"/>
      <c r="F240" s="219"/>
      <c r="G240" s="219"/>
      <c r="H240" s="219"/>
      <c r="I240" s="219"/>
      <c r="J240" s="219"/>
      <c r="K240" s="219"/>
      <c r="L240" s="219"/>
      <c r="M240" s="219"/>
      <c r="N240" s="219"/>
      <c r="O240" s="73">
        <v>0</v>
      </c>
      <c r="P240" s="74"/>
      <c r="V240" s="89"/>
    </row>
    <row r="241" spans="3:23" ht="12" customHeight="1" x14ac:dyDescent="0.25">
      <c r="C241" s="219" t="s">
        <v>98</v>
      </c>
      <c r="D241" s="219"/>
      <c r="E241" s="219"/>
      <c r="F241" s="219"/>
      <c r="G241" s="219"/>
      <c r="H241" s="219"/>
      <c r="I241" s="219"/>
      <c r="J241" s="219"/>
      <c r="K241" s="219"/>
      <c r="L241" s="219"/>
      <c r="M241" s="219"/>
      <c r="N241" s="219"/>
      <c r="O241" s="73">
        <v>0</v>
      </c>
      <c r="P241" s="74"/>
      <c r="V241" s="89"/>
    </row>
    <row r="242" spans="3:23" ht="12" customHeight="1" x14ac:dyDescent="0.25">
      <c r="C242" s="219" t="s">
        <v>99</v>
      </c>
      <c r="D242" s="219"/>
      <c r="E242" s="219"/>
      <c r="F242" s="219"/>
      <c r="G242" s="219"/>
      <c r="H242" s="219"/>
      <c r="I242" s="219"/>
      <c r="J242" s="219"/>
      <c r="K242" s="219"/>
      <c r="L242" s="219"/>
      <c r="M242" s="219"/>
      <c r="N242" s="219"/>
      <c r="O242" s="73">
        <v>0</v>
      </c>
      <c r="P242" s="74"/>
    </row>
    <row r="243" spans="3:23" ht="12" customHeight="1" x14ac:dyDescent="0.2">
      <c r="C243" s="219" t="s">
        <v>100</v>
      </c>
      <c r="D243" s="219"/>
      <c r="E243" s="219"/>
      <c r="F243" s="219"/>
      <c r="G243" s="219"/>
      <c r="H243" s="219"/>
      <c r="I243" s="219"/>
      <c r="J243" s="219"/>
      <c r="K243" s="219"/>
      <c r="L243" s="219"/>
      <c r="M243" s="219"/>
      <c r="N243" s="219"/>
      <c r="O243" s="92">
        <v>0</v>
      </c>
      <c r="P243" s="74"/>
    </row>
    <row r="244" spans="3:23" ht="12" customHeight="1" x14ac:dyDescent="0.25">
      <c r="C244" s="219" t="s">
        <v>101</v>
      </c>
      <c r="D244" s="219"/>
      <c r="E244" s="219"/>
      <c r="F244" s="219"/>
      <c r="G244" s="219"/>
      <c r="H244" s="219"/>
      <c r="I244" s="219"/>
      <c r="J244" s="219"/>
      <c r="K244" s="219"/>
      <c r="L244" s="219"/>
      <c r="M244" s="219"/>
      <c r="N244" s="219"/>
      <c r="O244" s="73">
        <v>0</v>
      </c>
      <c r="P244" s="74"/>
    </row>
    <row r="245" spans="3:23" ht="12" customHeight="1" x14ac:dyDescent="0.25">
      <c r="C245" s="219" t="s">
        <v>102</v>
      </c>
      <c r="D245" s="219"/>
      <c r="E245" s="219"/>
      <c r="F245" s="219"/>
      <c r="G245" s="219"/>
      <c r="H245" s="219"/>
      <c r="I245" s="219"/>
      <c r="J245" s="219"/>
      <c r="K245" s="219"/>
      <c r="L245" s="219"/>
      <c r="M245" s="219"/>
      <c r="N245" s="219"/>
      <c r="O245" s="73">
        <v>0</v>
      </c>
      <c r="P245" s="74"/>
    </row>
    <row r="246" spans="3:23" ht="12" customHeight="1" x14ac:dyDescent="0.25">
      <c r="C246" s="219" t="s">
        <v>103</v>
      </c>
      <c r="D246" s="219"/>
      <c r="E246" s="219"/>
      <c r="F246" s="219"/>
      <c r="G246" s="219"/>
      <c r="H246" s="219"/>
      <c r="I246" s="219"/>
      <c r="J246" s="219"/>
      <c r="K246" s="219"/>
      <c r="L246" s="219"/>
      <c r="M246" s="219"/>
      <c r="N246" s="219"/>
      <c r="O246" s="73">
        <v>0</v>
      </c>
      <c r="P246" s="74"/>
    </row>
    <row r="247" spans="3:23" ht="12" customHeight="1" x14ac:dyDescent="0.25">
      <c r="C247" s="219" t="s">
        <v>104</v>
      </c>
      <c r="D247" s="219"/>
      <c r="E247" s="219"/>
      <c r="F247" s="219"/>
      <c r="G247" s="219"/>
      <c r="H247" s="219"/>
      <c r="I247" s="219"/>
      <c r="J247" s="219"/>
      <c r="K247" s="219"/>
      <c r="L247" s="219"/>
      <c r="M247" s="219"/>
      <c r="N247" s="219"/>
      <c r="O247" s="73">
        <v>0</v>
      </c>
      <c r="P247" s="74"/>
    </row>
    <row r="248" spans="3:23" ht="12" customHeight="1" x14ac:dyDescent="0.25">
      <c r="C248" s="219" t="s">
        <v>105</v>
      </c>
      <c r="D248" s="219"/>
      <c r="E248" s="219"/>
      <c r="F248" s="219"/>
      <c r="G248" s="219"/>
      <c r="H248" s="219"/>
      <c r="I248" s="219"/>
      <c r="J248" s="219"/>
      <c r="K248" s="219"/>
      <c r="L248" s="219"/>
      <c r="M248" s="219"/>
      <c r="N248" s="219"/>
      <c r="O248" s="73">
        <v>0</v>
      </c>
      <c r="P248" s="74"/>
    </row>
    <row r="249" spans="3:23" ht="12" customHeight="1" x14ac:dyDescent="0.25">
      <c r="C249" s="219" t="s">
        <v>106</v>
      </c>
      <c r="D249" s="219"/>
      <c r="E249" s="219"/>
      <c r="F249" s="219"/>
      <c r="G249" s="219"/>
      <c r="H249" s="219"/>
      <c r="I249" s="219"/>
      <c r="J249" s="219"/>
      <c r="K249" s="219"/>
      <c r="L249" s="219"/>
      <c r="M249" s="219"/>
      <c r="N249" s="219"/>
      <c r="O249" s="73">
        <v>0</v>
      </c>
      <c r="P249" s="74"/>
    </row>
    <row r="250" spans="3:23" ht="12" customHeight="1" x14ac:dyDescent="0.25">
      <c r="C250" s="219" t="s">
        <v>107</v>
      </c>
      <c r="D250" s="219"/>
      <c r="E250" s="219"/>
      <c r="F250" s="219"/>
      <c r="G250" s="219"/>
      <c r="H250" s="219"/>
      <c r="I250" s="219"/>
      <c r="J250" s="219"/>
      <c r="K250" s="219"/>
      <c r="L250" s="219"/>
      <c r="M250" s="219"/>
      <c r="N250" s="219"/>
      <c r="O250" s="73">
        <v>0</v>
      </c>
      <c r="P250" s="74"/>
      <c r="W250" s="89"/>
    </row>
    <row r="251" spans="3:23" ht="12" customHeight="1" x14ac:dyDescent="0.25">
      <c r="C251" s="219" t="s">
        <v>108</v>
      </c>
      <c r="D251" s="219"/>
      <c r="E251" s="219"/>
      <c r="F251" s="219"/>
      <c r="G251" s="219"/>
      <c r="H251" s="219"/>
      <c r="I251" s="219"/>
      <c r="J251" s="219"/>
      <c r="K251" s="219"/>
      <c r="L251" s="219"/>
      <c r="M251" s="219"/>
      <c r="N251" s="219"/>
      <c r="O251" s="73">
        <v>0</v>
      </c>
      <c r="P251" s="74"/>
      <c r="W251" s="89"/>
    </row>
    <row r="252" spans="3:23" ht="12" customHeight="1" x14ac:dyDescent="0.25">
      <c r="C252" s="219" t="s">
        <v>109</v>
      </c>
      <c r="D252" s="219"/>
      <c r="E252" s="219"/>
      <c r="F252" s="219"/>
      <c r="G252" s="219"/>
      <c r="H252" s="219"/>
      <c r="I252" s="219"/>
      <c r="J252" s="219"/>
      <c r="K252" s="219"/>
      <c r="L252" s="219"/>
      <c r="M252" s="219"/>
      <c r="N252" s="219"/>
      <c r="O252" s="73">
        <v>0</v>
      </c>
      <c r="P252" s="74"/>
      <c r="W252" s="89"/>
    </row>
    <row r="253" spans="3:23" ht="12" customHeight="1" x14ac:dyDescent="0.25">
      <c r="C253" s="219" t="s">
        <v>110</v>
      </c>
      <c r="D253" s="219"/>
      <c r="E253" s="219"/>
      <c r="F253" s="219"/>
      <c r="G253" s="219"/>
      <c r="H253" s="219"/>
      <c r="I253" s="219"/>
      <c r="J253" s="219"/>
      <c r="K253" s="219"/>
      <c r="L253" s="219"/>
      <c r="M253" s="219"/>
      <c r="N253" s="219"/>
      <c r="O253" s="73">
        <v>0</v>
      </c>
      <c r="P253" s="74"/>
      <c r="W253" s="89"/>
    </row>
    <row r="254" spans="3:23" x14ac:dyDescent="0.2">
      <c r="C254" s="207"/>
      <c r="D254" s="207"/>
      <c r="O254" s="69"/>
      <c r="P254" s="69"/>
      <c r="W254" s="89"/>
    </row>
    <row r="255" spans="3:23" x14ac:dyDescent="0.2">
      <c r="C255" s="218" t="s">
        <v>111</v>
      </c>
      <c r="D255" s="218"/>
      <c r="E255" s="218"/>
      <c r="F255" s="218"/>
      <c r="G255" s="218"/>
      <c r="H255" s="218"/>
      <c r="I255" s="218"/>
      <c r="J255" s="218"/>
      <c r="K255" s="218"/>
      <c r="L255" s="218"/>
      <c r="M255" s="218"/>
      <c r="N255" s="218"/>
      <c r="O255" s="71"/>
      <c r="P255" s="72">
        <v>396348.4</v>
      </c>
      <c r="W255" s="89"/>
    </row>
    <row r="256" spans="3:23" x14ac:dyDescent="0.2">
      <c r="C256" s="219" t="s">
        <v>112</v>
      </c>
      <c r="D256" s="219"/>
      <c r="E256" s="219"/>
      <c r="F256" s="219"/>
      <c r="G256" s="219"/>
      <c r="H256" s="219"/>
      <c r="I256" s="219"/>
      <c r="J256" s="219"/>
      <c r="K256" s="219"/>
      <c r="L256" s="219"/>
      <c r="M256" s="219"/>
      <c r="N256" s="219"/>
      <c r="O256" s="75">
        <v>160059.69</v>
      </c>
      <c r="P256" s="74"/>
      <c r="W256" s="89"/>
    </row>
    <row r="257" spans="3:16" x14ac:dyDescent="0.25">
      <c r="C257" s="219" t="s">
        <v>113</v>
      </c>
      <c r="D257" s="219"/>
      <c r="E257" s="219"/>
      <c r="F257" s="219"/>
      <c r="G257" s="219"/>
      <c r="H257" s="219"/>
      <c r="I257" s="219"/>
      <c r="J257" s="219"/>
      <c r="K257" s="219"/>
      <c r="L257" s="219"/>
      <c r="M257" s="219"/>
      <c r="N257" s="219"/>
      <c r="O257" s="73">
        <v>0</v>
      </c>
      <c r="P257" s="74"/>
    </row>
    <row r="258" spans="3:16" x14ac:dyDescent="0.25">
      <c r="C258" s="219" t="s">
        <v>114</v>
      </c>
      <c r="D258" s="219"/>
      <c r="E258" s="219"/>
      <c r="F258" s="219"/>
      <c r="G258" s="219"/>
      <c r="H258" s="219"/>
      <c r="I258" s="219"/>
      <c r="J258" s="219"/>
      <c r="K258" s="219"/>
      <c r="L258" s="219"/>
      <c r="M258" s="219"/>
      <c r="N258" s="219"/>
      <c r="O258" s="73">
        <v>0</v>
      </c>
      <c r="P258" s="74"/>
    </row>
    <row r="259" spans="3:16" x14ac:dyDescent="0.25">
      <c r="C259" s="219" t="s">
        <v>124</v>
      </c>
      <c r="D259" s="219"/>
      <c r="E259" s="219"/>
      <c r="F259" s="219"/>
      <c r="G259" s="219"/>
      <c r="H259" s="219"/>
      <c r="I259" s="219"/>
      <c r="J259" s="219"/>
      <c r="K259" s="219"/>
      <c r="L259" s="219"/>
      <c r="M259" s="219"/>
      <c r="N259" s="219"/>
      <c r="O259" s="73">
        <v>-0.01</v>
      </c>
      <c r="P259" s="74"/>
    </row>
    <row r="260" spans="3:16" x14ac:dyDescent="0.25">
      <c r="C260" s="219" t="s">
        <v>125</v>
      </c>
      <c r="D260" s="219"/>
      <c r="E260" s="219"/>
      <c r="F260" s="219"/>
      <c r="G260" s="219"/>
      <c r="H260" s="219"/>
      <c r="I260" s="219"/>
      <c r="J260" s="219"/>
      <c r="K260" s="219"/>
      <c r="L260" s="219"/>
      <c r="M260" s="219"/>
      <c r="N260" s="219"/>
      <c r="O260" s="73">
        <v>0</v>
      </c>
      <c r="P260" s="74"/>
    </row>
    <row r="261" spans="3:16" x14ac:dyDescent="0.25">
      <c r="C261" s="219" t="s">
        <v>126</v>
      </c>
      <c r="D261" s="219"/>
      <c r="E261" s="219"/>
      <c r="F261" s="219"/>
      <c r="G261" s="219"/>
      <c r="H261" s="219"/>
      <c r="I261" s="219"/>
      <c r="J261" s="219"/>
      <c r="K261" s="219"/>
      <c r="L261" s="219"/>
      <c r="M261" s="219"/>
      <c r="N261" s="219"/>
      <c r="O261" s="73">
        <v>236288.72</v>
      </c>
      <c r="P261" s="74"/>
    </row>
    <row r="262" spans="3:16" x14ac:dyDescent="0.25">
      <c r="C262" s="219" t="s">
        <v>127</v>
      </c>
      <c r="D262" s="219"/>
      <c r="E262" s="219"/>
      <c r="F262" s="219"/>
      <c r="G262" s="219"/>
      <c r="H262" s="219"/>
      <c r="I262" s="219"/>
      <c r="J262" s="219"/>
      <c r="K262" s="219"/>
      <c r="L262" s="219"/>
      <c r="M262" s="219"/>
      <c r="N262" s="219"/>
      <c r="O262" s="73">
        <v>0</v>
      </c>
      <c r="P262" s="74"/>
    </row>
    <row r="263" spans="3:16" x14ac:dyDescent="0.2">
      <c r="C263" s="207"/>
      <c r="D263" s="207"/>
      <c r="O263" s="69">
        <v>0</v>
      </c>
      <c r="P263" s="69"/>
    </row>
    <row r="264" spans="3:16" x14ac:dyDescent="0.2">
      <c r="C264" s="225" t="s">
        <v>115</v>
      </c>
      <c r="D264" s="225"/>
      <c r="E264" s="225"/>
      <c r="F264" s="225"/>
      <c r="G264" s="225"/>
      <c r="H264" s="225"/>
      <c r="I264" s="225"/>
      <c r="J264" s="225"/>
      <c r="K264" s="225"/>
      <c r="L264" s="225"/>
      <c r="M264" s="225"/>
      <c r="N264" s="225"/>
      <c r="O264" s="69"/>
      <c r="P264" s="67">
        <f>+P231-P232+P255</f>
        <v>6225701.1900000004</v>
      </c>
    </row>
    <row r="266" spans="3:16" ht="12.75" customHeight="1" x14ac:dyDescent="0.25">
      <c r="C266" s="226" t="s">
        <v>116</v>
      </c>
      <c r="D266" s="226"/>
      <c r="E266" s="226"/>
      <c r="F266" s="226"/>
      <c r="G266" s="226"/>
      <c r="H266" s="226"/>
      <c r="I266" s="226"/>
      <c r="J266" s="226"/>
      <c r="K266" s="226"/>
      <c r="L266" s="226"/>
      <c r="M266" s="226"/>
      <c r="N266" s="226"/>
      <c r="O266" s="226"/>
      <c r="P266" s="226"/>
    </row>
    <row r="270" spans="3:16" ht="15" x14ac:dyDescent="0.25">
      <c r="D270" s="76"/>
      <c r="E270" s="76"/>
      <c r="F270" s="76"/>
      <c r="G270" s="77"/>
      <c r="L270" s="76"/>
      <c r="M270" s="78"/>
      <c r="N270" s="79"/>
      <c r="O270" s="77"/>
    </row>
    <row r="271" spans="3:16" x14ac:dyDescent="0.25">
      <c r="D271" s="223" t="s">
        <v>130</v>
      </c>
      <c r="E271" s="223"/>
      <c r="F271" s="223"/>
      <c r="G271" s="223"/>
      <c r="L271" s="223" t="s">
        <v>117</v>
      </c>
      <c r="M271" s="223"/>
      <c r="N271" s="223"/>
      <c r="O271" s="223"/>
    </row>
    <row r="272" spans="3:16" ht="12.75" customHeight="1" x14ac:dyDescent="0.2">
      <c r="D272" s="223" t="s">
        <v>118</v>
      </c>
      <c r="E272" s="223"/>
      <c r="F272" s="223"/>
      <c r="G272" s="223"/>
      <c r="L272" s="227" t="s">
        <v>119</v>
      </c>
      <c r="M272" s="227"/>
      <c r="N272" s="227"/>
      <c r="O272" s="227"/>
    </row>
    <row r="273" spans="3:15" ht="12.75" customHeight="1" x14ac:dyDescent="0.2">
      <c r="D273" s="80"/>
      <c r="E273" s="80"/>
      <c r="F273" s="80"/>
      <c r="G273" s="80"/>
      <c r="L273" s="81"/>
      <c r="M273" s="81"/>
      <c r="N273" s="81"/>
      <c r="O273" s="81"/>
    </row>
    <row r="274" spans="3:15" ht="12.75" customHeight="1" x14ac:dyDescent="0.2">
      <c r="D274" s="80"/>
      <c r="E274" s="80"/>
      <c r="F274" s="80"/>
      <c r="G274" s="80"/>
      <c r="L274" s="81"/>
      <c r="M274" s="81"/>
      <c r="N274" s="81"/>
      <c r="O274" s="81"/>
    </row>
    <row r="275" spans="3:15" ht="15" x14ac:dyDescent="0.25">
      <c r="D275" s="79"/>
      <c r="E275" s="79"/>
      <c r="F275" s="82"/>
      <c r="G275" s="82"/>
      <c r="H275" s="83"/>
      <c r="I275" s="83"/>
    </row>
    <row r="276" spans="3:15" ht="12.75" customHeight="1" x14ac:dyDescent="0.25">
      <c r="D276" s="223" t="s">
        <v>120</v>
      </c>
      <c r="E276" s="223"/>
      <c r="F276" s="223"/>
      <c r="G276" s="223"/>
      <c r="H276" s="84"/>
      <c r="I276" s="84"/>
    </row>
    <row r="277" spans="3:15" ht="14.25" customHeight="1" x14ac:dyDescent="0.2">
      <c r="C277" s="224" t="s">
        <v>121</v>
      </c>
      <c r="D277" s="224"/>
      <c r="E277" s="224"/>
      <c r="F277" s="224"/>
      <c r="G277" s="224"/>
      <c r="H277" s="224"/>
      <c r="I277" s="84"/>
    </row>
    <row r="278" spans="3:15" ht="15" x14ac:dyDescent="0.25">
      <c r="D278" s="85"/>
      <c r="E278" s="86"/>
      <c r="F278" s="83"/>
      <c r="G278" s="87"/>
      <c r="H278" s="88"/>
      <c r="I278" s="88"/>
    </row>
  </sheetData>
  <mergeCells count="221">
    <mergeCell ref="D147:L147"/>
    <mergeCell ref="M147:O147"/>
    <mergeCell ref="L123:N123"/>
    <mergeCell ref="L124:N124"/>
    <mergeCell ref="L125:N125"/>
    <mergeCell ref="L126:N126"/>
    <mergeCell ref="L127:N127"/>
    <mergeCell ref="C123:K123"/>
    <mergeCell ref="C125:K125"/>
    <mergeCell ref="C126:K126"/>
    <mergeCell ref="C127:K127"/>
    <mergeCell ref="C124:K124"/>
    <mergeCell ref="C256:N256"/>
    <mergeCell ref="C257:N257"/>
    <mergeCell ref="C258:N258"/>
    <mergeCell ref="C259:N259"/>
    <mergeCell ref="C260:N260"/>
    <mergeCell ref="C261:N261"/>
    <mergeCell ref="C250:N250"/>
    <mergeCell ref="C251:N251"/>
    <mergeCell ref="C262:N262"/>
    <mergeCell ref="C252:N252"/>
    <mergeCell ref="C253:N253"/>
    <mergeCell ref="C254:D254"/>
    <mergeCell ref="C255:N255"/>
    <mergeCell ref="D276:G276"/>
    <mergeCell ref="C277:H277"/>
    <mergeCell ref="C263:D263"/>
    <mergeCell ref="C264:N264"/>
    <mergeCell ref="C266:P266"/>
    <mergeCell ref="D271:G271"/>
    <mergeCell ref="L271:O271"/>
    <mergeCell ref="D272:G272"/>
    <mergeCell ref="L272:O272"/>
    <mergeCell ref="C244:N244"/>
    <mergeCell ref="C245:N245"/>
    <mergeCell ref="C246:N246"/>
    <mergeCell ref="C247:N247"/>
    <mergeCell ref="C248:N248"/>
    <mergeCell ref="C249:N249"/>
    <mergeCell ref="C238:N238"/>
    <mergeCell ref="C239:N239"/>
    <mergeCell ref="C240:N240"/>
    <mergeCell ref="C241:N241"/>
    <mergeCell ref="C242:N242"/>
    <mergeCell ref="C243:N243"/>
    <mergeCell ref="C232:N232"/>
    <mergeCell ref="C233:N233"/>
    <mergeCell ref="C234:N234"/>
    <mergeCell ref="C235:N235"/>
    <mergeCell ref="C236:N236"/>
    <mergeCell ref="C237:N237"/>
    <mergeCell ref="C214:D214"/>
    <mergeCell ref="C215:N215"/>
    <mergeCell ref="C228:P228"/>
    <mergeCell ref="C229:P229"/>
    <mergeCell ref="C230:P230"/>
    <mergeCell ref="C231:N231"/>
    <mergeCell ref="C211:N211"/>
    <mergeCell ref="O211:P211"/>
    <mergeCell ref="C212:N212"/>
    <mergeCell ref="O212:P212"/>
    <mergeCell ref="C213:N213"/>
    <mergeCell ref="O213:P213"/>
    <mergeCell ref="C208:N208"/>
    <mergeCell ref="O208:P208"/>
    <mergeCell ref="C209:N209"/>
    <mergeCell ref="O209:P209"/>
    <mergeCell ref="C210:N210"/>
    <mergeCell ref="O210:P210"/>
    <mergeCell ref="C205:N205"/>
    <mergeCell ref="O205:P205"/>
    <mergeCell ref="C206:N206"/>
    <mergeCell ref="O206:P206"/>
    <mergeCell ref="C207:N207"/>
    <mergeCell ref="O207:P207"/>
    <mergeCell ref="C201:D201"/>
    <mergeCell ref="C202:N202"/>
    <mergeCell ref="O202:P202"/>
    <mergeCell ref="C203:N203"/>
    <mergeCell ref="O203:P203"/>
    <mergeCell ref="C204:N204"/>
    <mergeCell ref="O204:P204"/>
    <mergeCell ref="C194:P194"/>
    <mergeCell ref="C196:P196"/>
    <mergeCell ref="C197:P197"/>
    <mergeCell ref="C198:P198"/>
    <mergeCell ref="C199:P199"/>
    <mergeCell ref="C200:N200"/>
    <mergeCell ref="E179:H179"/>
    <mergeCell ref="I179:K179"/>
    <mergeCell ref="E180:H180"/>
    <mergeCell ref="I180:K180"/>
    <mergeCell ref="L180:N180"/>
    <mergeCell ref="E181:H181"/>
    <mergeCell ref="I181:K181"/>
    <mergeCell ref="L181:N181"/>
    <mergeCell ref="E178:H178"/>
    <mergeCell ref="I178:K178"/>
    <mergeCell ref="L178:N178"/>
    <mergeCell ref="K168:M168"/>
    <mergeCell ref="N168:P168"/>
    <mergeCell ref="K169:M169"/>
    <mergeCell ref="N169:P169"/>
    <mergeCell ref="K170:M170"/>
    <mergeCell ref="N170:P170"/>
    <mergeCell ref="E162:K162"/>
    <mergeCell ref="L162:N162"/>
    <mergeCell ref="E163:K163"/>
    <mergeCell ref="L163:N163"/>
    <mergeCell ref="C167:J167"/>
    <mergeCell ref="K167:M167"/>
    <mergeCell ref="N167:P167"/>
    <mergeCell ref="C155:P157"/>
    <mergeCell ref="E159:K159"/>
    <mergeCell ref="L159:N159"/>
    <mergeCell ref="E160:K160"/>
    <mergeCell ref="L160:N160"/>
    <mergeCell ref="E161:K161"/>
    <mergeCell ref="L161:N161"/>
    <mergeCell ref="D150:L150"/>
    <mergeCell ref="M150:O150"/>
    <mergeCell ref="C104:P106"/>
    <mergeCell ref="C110:P112"/>
    <mergeCell ref="C116:P116"/>
    <mergeCell ref="D134:L134"/>
    <mergeCell ref="M134:O134"/>
    <mergeCell ref="D135:L135"/>
    <mergeCell ref="M135:O135"/>
    <mergeCell ref="D136:L136"/>
    <mergeCell ref="M136:O136"/>
    <mergeCell ref="D142:L142"/>
    <mergeCell ref="M142:O142"/>
    <mergeCell ref="D143:L143"/>
    <mergeCell ref="M143:O143"/>
    <mergeCell ref="D148:L148"/>
    <mergeCell ref="D149:L149"/>
    <mergeCell ref="M148:O148"/>
    <mergeCell ref="M149:O149"/>
    <mergeCell ref="D145:L145"/>
    <mergeCell ref="M145:O145"/>
    <mergeCell ref="D139:O139"/>
    <mergeCell ref="D141:L141"/>
    <mergeCell ref="M141:O141"/>
    <mergeCell ref="Q93:T93"/>
    <mergeCell ref="D94:L94"/>
    <mergeCell ref="M94:O94"/>
    <mergeCell ref="D95:L95"/>
    <mergeCell ref="M95:O95"/>
    <mergeCell ref="D97:L97"/>
    <mergeCell ref="M97:O97"/>
    <mergeCell ref="E81:H81"/>
    <mergeCell ref="I81:K81"/>
    <mergeCell ref="L81:N81"/>
    <mergeCell ref="D92:L92"/>
    <mergeCell ref="M92:O92"/>
    <mergeCell ref="D93:L93"/>
    <mergeCell ref="M93:O93"/>
    <mergeCell ref="D96:L96"/>
    <mergeCell ref="M96:O96"/>
    <mergeCell ref="E79:H79"/>
    <mergeCell ref="I79:K79"/>
    <mergeCell ref="L79:N79"/>
    <mergeCell ref="E80:H80"/>
    <mergeCell ref="I80:K80"/>
    <mergeCell ref="L80:N80"/>
    <mergeCell ref="D68:L68"/>
    <mergeCell ref="M68:O68"/>
    <mergeCell ref="C74:P76"/>
    <mergeCell ref="E78:H78"/>
    <mergeCell ref="I78:K78"/>
    <mergeCell ref="L78:N78"/>
    <mergeCell ref="D65:L65"/>
    <mergeCell ref="M65:O65"/>
    <mergeCell ref="D66:L66"/>
    <mergeCell ref="M66:O66"/>
    <mergeCell ref="D67:L67"/>
    <mergeCell ref="M67:O67"/>
    <mergeCell ref="D62:L62"/>
    <mergeCell ref="M62:O62"/>
    <mergeCell ref="D63:L63"/>
    <mergeCell ref="M63:O63"/>
    <mergeCell ref="D64:L64"/>
    <mergeCell ref="M64:O64"/>
    <mergeCell ref="D59:L59"/>
    <mergeCell ref="M59:O59"/>
    <mergeCell ref="D60:L60"/>
    <mergeCell ref="M60:O60"/>
    <mergeCell ref="D61:L61"/>
    <mergeCell ref="M61:O61"/>
    <mergeCell ref="C46:I46"/>
    <mergeCell ref="J46:L46"/>
    <mergeCell ref="M46:O46"/>
    <mergeCell ref="D57:L57"/>
    <mergeCell ref="M57:O57"/>
    <mergeCell ref="D58:L58"/>
    <mergeCell ref="M58:O58"/>
    <mergeCell ref="C43:I43"/>
    <mergeCell ref="J43:L43"/>
    <mergeCell ref="M43:O43"/>
    <mergeCell ref="J44:L44"/>
    <mergeCell ref="C45:I45"/>
    <mergeCell ref="J45:L45"/>
    <mergeCell ref="C39:P40"/>
    <mergeCell ref="C42:I42"/>
    <mergeCell ref="J42:L42"/>
    <mergeCell ref="M42:O42"/>
    <mergeCell ref="B1:P1"/>
    <mergeCell ref="B2:P2"/>
    <mergeCell ref="B3:P3"/>
    <mergeCell ref="B4:P4"/>
    <mergeCell ref="B8:P12"/>
    <mergeCell ref="A18:P18"/>
    <mergeCell ref="C34:I34"/>
    <mergeCell ref="J34:L34"/>
    <mergeCell ref="C27:P27"/>
    <mergeCell ref="C31:P31"/>
    <mergeCell ref="C32:I32"/>
    <mergeCell ref="J32:L32"/>
    <mergeCell ref="C33:I33"/>
    <mergeCell ref="J33:L33"/>
  </mergeCells>
  <pageMargins left="0.17" right="0.17" top="0.74803149606299213" bottom="0.74803149606299213" header="0.31496062992125984" footer="0.31496062992125984"/>
  <pageSetup paperSize="9" scale="5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27AB5D7AD2C240BA877F74F55FC9FF" ma:contentTypeVersion="4" ma:contentTypeDescription="Create a new document." ma:contentTypeScope="" ma:versionID="0fdac80c8c7737bf93835bcc8a592748">
  <xsd:schema xmlns:xsd="http://www.w3.org/2001/XMLSchema" xmlns:xs="http://www.w3.org/2001/XMLSchema" xmlns:p="http://schemas.microsoft.com/office/2006/metadata/properties" xmlns:ns3="74a2528e-7b19-44f6-b023-790f87fa400f" targetNamespace="http://schemas.microsoft.com/office/2006/metadata/properties" ma:root="true" ma:fieldsID="8272fbdbbfd738f4c52f78694b225174" ns3:_="">
    <xsd:import namespace="74a2528e-7b19-44f6-b023-790f87fa40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2528e-7b19-44f6-b023-790f87fa4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FC6E01-F0DA-40D1-8FE1-07066BAF1B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A133E4-194F-4075-AC9D-E2AE9CD1C4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2528e-7b19-44f6-b023-790f87fa40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91B720-8675-49EE-87A0-12851CA303B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2025-04-10T17:50:22Z</cp:lastPrinted>
  <dcterms:created xsi:type="dcterms:W3CDTF">2024-04-09T21:23:30Z</dcterms:created>
  <dcterms:modified xsi:type="dcterms:W3CDTF">2025-04-10T17:50:27Z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0x0101007227AB5D7AD2C240BA877F74F55FC9FF</vt:lpwstr>
  </property>
</Properties>
</file>