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A4D3C39D-2A1C-43EA-AAB8-0E3D11F026AA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H18" i="1" s="1"/>
  <c r="F18" i="1"/>
  <c r="D18" i="1"/>
  <c r="C18" i="1"/>
  <c r="G8" i="1"/>
  <c r="F8" i="1"/>
  <c r="D8" i="1"/>
  <c r="C8" i="1"/>
  <c r="G26" i="1" l="1"/>
  <c r="F26" i="1"/>
  <c r="H24" i="1"/>
  <c r="E18" i="1"/>
  <c r="H8" i="1"/>
  <c r="E8" i="1"/>
  <c r="C26" i="1"/>
  <c r="D26" i="1"/>
  <c r="E26" i="1" s="1"/>
  <c r="H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<sst xmlns="http://schemas.openxmlformats.org/spreadsheetml/2006/main" count="35" uniqueCount="31">
  <si>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</si>
  <si>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</si>
  <si>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</si>
  <si>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</si>
  <si>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</si>
  <si>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</si>
  <si>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</si>
  <si>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</si>
  <si>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</si>
  <si>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</si>
  <si>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</si>
  <si>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</si>
  <si>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</si>
  <si>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</si>
  <si>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</si>
  <si>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</si>
  <si>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</si>
  <si>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</si>
  <si>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</si>
  <si>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</si>
  <si>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</si>
  <si>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</si>
  <si>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</si>
  <si>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</si>
  <si>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</si>
  <si>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</si>
  <si>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</si>
  <si>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</si>
  <si>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</si>
  <si>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</si>
  <si>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1de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</si>
</sst>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5"/>
  <sheetViews>
    <sheetView tabSelected="1" zoomScaleNormal="100" workbookViewId="0">
      <selection activeCell="K12" sqref="K12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6" width="12.5703125" style="1" customWidth="1"/>
    <col min="7" max="7" width="13.28515625" style="1" customWidth="1"/>
    <col min="8" max="8" width="11.42578125" style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75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29464609.73</v>
      </c>
      <c r="D18" s="18">
        <f>SUM(D19:D22)</f>
        <v>5774181.5899999999</v>
      </c>
      <c r="E18" s="21">
        <f>C18+D18</f>
        <v>35238791.32</v>
      </c>
      <c r="F18" s="18">
        <f>SUM(F19:F22)</f>
        <v>34710357.659999996</v>
      </c>
      <c r="G18" s="21">
        <f>SUM(G19:G22)</f>
        <v>34710357.659999996</v>
      </c>
      <c r="H18" s="5">
        <f>G18-C18</f>
        <v>5245747.929999996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2583.83</v>
      </c>
      <c r="E20" s="23">
        <f>C20+D20</f>
        <v>2583.83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2099642</v>
      </c>
      <c r="D21" s="19">
        <v>296237.76</v>
      </c>
      <c r="E21" s="23">
        <f>C21+D21</f>
        <v>2395879.7599999998</v>
      </c>
      <c r="F21" s="19">
        <v>2395879.7599999998</v>
      </c>
      <c r="G21" s="22">
        <v>2395879.7599999998</v>
      </c>
      <c r="H21" s="7">
        <f>G21-C21</f>
        <v>296237.75999999978</v>
      </c>
    </row>
    <row r="22" spans="2:8" x14ac:dyDescent="0.2">
      <c r="B22" s="6" t="s">
        <v>22</v>
      </c>
      <c r="C22" s="22">
        <v>27364967.73</v>
      </c>
      <c r="D22" s="19">
        <v>5475360</v>
      </c>
      <c r="E22" s="23">
        <f>C22+D22</f>
        <v>32840327.73</v>
      </c>
      <c r="F22" s="19">
        <v>32314477.899999999</v>
      </c>
      <c r="G22" s="22">
        <v>32314477.899999999</v>
      </c>
      <c r="H22" s="7">
        <f>G22-C22</f>
        <v>4949510.1699999981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29464609.73</v>
      </c>
      <c r="D26" s="26">
        <f>SUM(D24,D18,D8)</f>
        <v>5774181.5899999999</v>
      </c>
      <c r="E26" s="15">
        <f>SUM(D26,C26)</f>
        <v>35238791.32</v>
      </c>
      <c r="F26" s="26">
        <f>SUM(F24,F18,F8)</f>
        <v>34710357.659999996</v>
      </c>
      <c r="G26" s="15">
        <f>SUM(G24,G18,G8)</f>
        <v>34710357.659999996</v>
      </c>
      <c r="H26" s="29">
        <f>SUM(G26-C26)</f>
        <v>5245747.929999996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150" hidden="1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6MMrkk1ukUATqZ4pGhnX5sC7nhWqTa1gBW8D/bzYhJ6cJfxhql9jvFVyHv1ox2ybYaC1nu2iEfVP23NTbAHeaQ==" saltValue="A49j5QT3vtBjEIhoFLcGDA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2026-01-22T18:27:43Z</cp:lastPrinted>
  <dcterms:created xsi:type="dcterms:W3CDTF">2019-12-05T18:23:32Z</dcterms:created>
  <dcterms:modified xsi:type="dcterms:W3CDTF">2026-01-23T15:57:10Z</dcterms:modified>
</cp:coreProperties>
</file>